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</sheets>
  <definedNames>
    <definedName name="_xlnm.Print_Titles" localSheetId="0">'Доходы '!$A:$B,'Доходы '!$9:$10</definedName>
  </definedNames>
  <calcPr fullCalcOnLoad="1"/>
</workbook>
</file>

<file path=xl/sharedStrings.xml><?xml version="1.0" encoding="utf-8"?>
<sst xmlns="http://schemas.openxmlformats.org/spreadsheetml/2006/main" count="124" uniqueCount="122">
  <si>
    <t>Наименование доходов</t>
  </si>
  <si>
    <t>000 1 00 00000 00 0000 000</t>
  </si>
  <si>
    <t>182 1 01 00000 00 0000 000</t>
  </si>
  <si>
    <t xml:space="preserve">Налоги на прибыль, доходы </t>
  </si>
  <si>
    <t>182 1 06 00000 00 0000 000</t>
  </si>
  <si>
    <t>Налоги на имущество</t>
  </si>
  <si>
    <t>Государственная пошлина</t>
  </si>
  <si>
    <t>Доходы от  использования имущества, находящегося в государственной и муниципальной собственности</t>
  </si>
  <si>
    <t>Итого доходов</t>
  </si>
  <si>
    <t>182 1 01 02000 01 0000 110</t>
  </si>
  <si>
    <t>Налог на доходы физических лиц</t>
  </si>
  <si>
    <t>182 1 01 02010 01 0000 110</t>
  </si>
  <si>
    <t>182 1 01 02020 01 0000 110</t>
  </si>
  <si>
    <t>182 1 01 02030 01 0000 110</t>
  </si>
  <si>
    <t>182 1 06 01000 00 0000 110</t>
  </si>
  <si>
    <t>Налог на имущество физических лиц</t>
  </si>
  <si>
    <t>182 1 06 01030 10 0000 110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</si>
  <si>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</si>
  <si>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</si>
  <si>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182 1 06 06000 00 0000 110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</si>
  <si>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</si>
  <si>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 - всего</t>
  </si>
  <si>
    <t>Код бюджетной классификации</t>
  </si>
  <si>
    <t>ВСЕГО ДОХОДОВ</t>
  </si>
  <si>
    <t>Поступление доходов бюджета</t>
  </si>
  <si>
    <t>000 2 00 00000 00 0000 000</t>
  </si>
  <si>
    <t>Прочие неналоговые доходы</t>
  </si>
  <si>
    <t>Невыясненные поступления</t>
  </si>
  <si>
    <t>(тыс.руб.)</t>
  </si>
  <si>
    <t xml:space="preserve"> НАЛОГОВЫЕ И НЕНАЛОГОВЫЕ ДОХОДЫ</t>
  </si>
  <si>
    <t>000 1 11 00000 00 0000 000</t>
  </si>
  <si>
    <t>000 1 11 05000 00 0000 120</t>
  </si>
  <si>
    <t>034 1 17 05050 10 0000 180</t>
  </si>
  <si>
    <t>034 1 17 05000 00 0000 180</t>
  </si>
  <si>
    <t>034 1 17 01050 10 0000 180</t>
  </si>
  <si>
    <t>034 1 17 01000 00 0000 180</t>
  </si>
  <si>
    <t>034 1 11 05035 10 0000 120</t>
  </si>
  <si>
    <t>034 1 08 00000 00 0000 000</t>
  </si>
  <si>
    <t>034 1 17 00000 00 0000 000</t>
  </si>
  <si>
    <t>Иные межбюджетные трансферты</t>
  </si>
  <si>
    <t>000 1 11 09000 00 0000 120</t>
  </si>
  <si>
    <t>000 1 11 09040 00 0000 120</t>
  </si>
  <si>
    <t>034 1 11 09045 10 0000 120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</si>
  <si>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</si>
  <si>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</si>
  <si>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</si>
  <si>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</si>
  <si>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000 1 13 00000 00 0000 000</t>
  </si>
  <si>
    <t>Доходы от оказания платных услуг и компенсаций затрат государства</t>
  </si>
  <si>
    <t>034 1 13 01995 10 0000 130</t>
  </si>
  <si>
    <t>034 1 13 02995 10 0000 130</t>
  </si>
  <si>
    <t>034 1 13 02065 10 0000 130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</si>
  <si>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</si>
  <si>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</si>
  <si>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</si>
  <si>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Штрафы, санкции, возмещение ущерба</t>
  </si>
  <si>
    <t>000 1 16 00000 00 0000 000</t>
  </si>
  <si>
    <t>Земельный налог с организаций</t>
  </si>
  <si>
    <t>182 1 06 06033 10 0000 110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</si>
  <si>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</si>
  <si>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182 1 06 06040 00 0000 110</t>
  </si>
  <si>
    <t>Земельный налог с физических лиц</t>
  </si>
  <si>
    <t>182 1 06 06043 10 0000 110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</si>
  <si>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</si>
  <si>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</si>
  <si>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</si>
  <si>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</si>
  <si>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</si>
  <si>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>Прочие неналоговые доходы бюджетов сельских поселений</t>
  </si>
  <si>
    <t>Невыясненные поступления, зачисляемые в бюджеты 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</si>
  <si>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</si>
  <si>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</si>
  <si>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</si>
  <si>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 xml:space="preserve">Налог на имущество физических лиц,  взимаемый по ставкам, применяемым к объектам налогообложения, расположенным в границах сельских поселений 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</si>
  <si>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</si>
  <si>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</si>
  <si>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</si>
  <si>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</si>
  <si>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182 1 05 03010 01 0000 110</t>
  </si>
  <si>
    <t>182 1 01 02040 01 0000 110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</si>
  <si>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</si>
  <si>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</si>
  <si>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182 1 06 06030 10 0000 110</t>
  </si>
  <si>
    <t>Прочие безвозмездные поступления в бюджеты сельских поселений</t>
  </si>
  <si>
    <t xml:space="preserve">Прочие безвозмездные поступления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</si>
  <si>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</si>
  <si>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000 1 11 05030 00 0000 120</t>
  </si>
  <si>
    <t>034 2 07 05030 10 0000 150</t>
  </si>
  <si>
    <t>000 2 07 00000 00 0000 150</t>
  </si>
  <si>
    <t>034 2 02 49999 10 0000 150</t>
  </si>
  <si>
    <t>034 2 02 40014 10 0000 150</t>
  </si>
  <si>
    <t>000 2 02 40000 00 0000 150</t>
  </si>
  <si>
    <t>034 2 02 35118 10 0000 150</t>
  </si>
  <si>
    <t>000 2 02 30000 00 0000 150</t>
  </si>
  <si>
    <t>034 2 02 15001 10 0000 150</t>
  </si>
  <si>
    <t>034 2 02 10000 00 0000 150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</si>
  <si>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</si>
  <si>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599 1 16 02020 02 0000 140</t>
  </si>
  <si>
    <t>034 1 08 04000 01 0000 110</t>
  </si>
  <si>
    <t>034 1 08 04020 01 0000 110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</si>
  <si>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</si>
  <si>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Земельный налог с физических лиц, обладающих земельным участком, расположенным в границах сельских поселений</t>
  </si>
  <si>
    <t xml:space="preserve">План                  на 2021 г. </t>
  </si>
  <si>
    <t xml:space="preserve">План                  на 2022 г. </t>
  </si>
  <si>
    <t xml:space="preserve">План                  на 2023 г. </t>
  </si>
  <si>
    <t>Приложение № 2</t>
  </si>
  <si>
    <t xml:space="preserve">                                                                                                                      </t>
  </si>
  <si>
    <t xml:space="preserve"> муниципального образования Октябрьское </t>
  </si>
  <si>
    <t xml:space="preserve">  </t>
  </si>
  <si>
    <t xml:space="preserve">   к решению Совета народных депутатов</t>
  </si>
  <si>
    <t>муниципального образования Октябрьское   Вязниковского района Владимирской области на 2021 год и на плановый период 2022 и 2023 годов</t>
  </si>
  <si>
    <t>000 1 14 00000 00 0000 000</t>
  </si>
  <si>
    <t>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</si>
  <si>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</si>
  <si>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</si>
  <si>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</si>
  <si>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034 1 14 02000 00 0000 000</t>
  </si>
  <si>
    <t>034 1 14 02050 10 0000 410</t>
  </si>
  <si>
    <t>034 1 14 02053 10 0000 410</t>
  </si>
  <si>
    <t>034 2 02 15002 10 0000 150</t>
  </si>
  <si>
    <t xml:space="preserve">Дотации  на поддержку мер по обеспечению сбалансированности местных бюджетов </t>
  </si>
  <si>
    <t xml:space="preserve">от 09.08.2021   № 283 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</si>
</sst>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_(* #,##0.0_);_(* \(#,##0.0\);_(* &quot;-&quot;??_);_(@_)"/>
    <numFmt numFmtId="191" formatCode="_*###.0"/>
    <numFmt numFmtId="192" formatCode="_*###"/>
    <numFmt numFmtId="193" formatCode="_*###.00"/>
    <numFmt numFmtId="194" formatCode="_*###.000"/>
    <numFmt numFmtId="195" formatCode="_*##"/>
    <numFmt numFmtId="196" formatCode="_*.0"/>
    <numFmt numFmtId="197" formatCode="_-* #,##0.0_р_._-;\-* #,##0.0_р_._-;_-* &quot;-&quot;??_р_._-;_-@_-"/>
    <numFmt numFmtId="198" formatCode="_-* #,##0.0_р_._-;\-* #,##0.0_р_._-;_-* &quot;-&quot;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3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88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188" fontId="3" fillId="0" borderId="10" xfId="60" applyNumberFormat="1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188" fontId="2" fillId="0" borderId="10" xfId="60" applyNumberFormat="1" applyFont="1" applyFill="1" applyBorder="1" applyAlignment="1">
      <alignment horizontal="center" vertical="center"/>
    </xf>
    <xf numFmtId="188" fontId="2" fillId="0" borderId="10" xfId="6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/>
    </xf>
    <xf numFmtId="188" fontId="3" fillId="0" borderId="10" xfId="6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justify"/>
    </xf>
    <xf numFmtId="0" fontId="3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/>
    </xf>
    <xf numFmtId="0" fontId="3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top"/>
    </xf>
    <xf numFmtId="188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/>
    </xf>
    <xf numFmtId="0" fontId="2" fillId="0" borderId="10" xfId="0" applyFont="1" applyFill="1" applyBorder="1" applyAlignment="1">
      <alignment horizontal="justify" vertical="top"/>
    </xf>
    <xf numFmtId="0" fontId="2" fillId="0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justify" wrapText="1"/>
    </xf>
    <xf numFmtId="188" fontId="3" fillId="33" borderId="10" xfId="6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="130" zoomScaleNormal="130" zoomScalePageLayoutView="0" workbookViewId="0" topLeftCell="A58">
      <selection activeCell="E66" sqref="E66"/>
    </sheetView>
  </sheetViews>
  <sheetFormatPr defaultColWidth="9.140625" defaultRowHeight="12.75"/>
  <cols>
    <col min="1" max="1" width="23.140625" style="8" customWidth="1"/>
    <col min="2" max="2" width="40.57421875" style="5" customWidth="1"/>
    <col min="3" max="4" width="11.00390625" style="0" customWidth="1"/>
    <col min="5" max="5" width="11.140625" style="0" customWidth="1"/>
  </cols>
  <sheetData>
    <row r="1" spans="1:5" ht="15" customHeight="1">
      <c r="A1" s="53" t="s">
        <v>106</v>
      </c>
      <c r="B1" s="53"/>
      <c r="C1" s="58" t="s">
        <v>105</v>
      </c>
      <c r="D1" s="58"/>
      <c r="E1" s="58"/>
    </row>
    <row r="2" spans="1:5" ht="12.75">
      <c r="A2" s="53"/>
      <c r="B2" s="53"/>
      <c r="C2" s="58" t="s">
        <v>109</v>
      </c>
      <c r="D2" s="58"/>
      <c r="E2" s="58"/>
    </row>
    <row r="3" spans="1:5" ht="12.75">
      <c r="A3" s="53"/>
      <c r="B3" s="53"/>
      <c r="C3" s="58" t="s">
        <v>107</v>
      </c>
      <c r="D3" s="58"/>
      <c r="E3" s="58"/>
    </row>
    <row r="4" spans="1:5" ht="12.75">
      <c r="A4" s="53" t="s">
        <v>108</v>
      </c>
      <c r="B4" s="53"/>
      <c r="C4" s="58" t="s">
        <v>121</v>
      </c>
      <c r="D4" s="58"/>
      <c r="E4" s="58"/>
    </row>
    <row r="6" spans="1:5" ht="18.75">
      <c r="A6" s="56" t="s">
        <v>24</v>
      </c>
      <c r="B6" s="56"/>
      <c r="C6" s="56"/>
      <c r="D6" s="56"/>
      <c r="E6" s="56"/>
    </row>
    <row r="7" spans="1:5" ht="33.75" customHeight="1">
      <c r="A7" s="57" t="s">
        <v>110</v>
      </c>
      <c r="B7" s="57"/>
      <c r="C7" s="57"/>
      <c r="D7" s="57"/>
      <c r="E7" s="57"/>
    </row>
    <row r="8" spans="1:5" ht="15" customHeight="1">
      <c r="A8" s="3"/>
      <c r="B8" s="4"/>
      <c r="C8" s="9"/>
      <c r="D8" s="9"/>
      <c r="E8" s="9" t="s">
        <v>28</v>
      </c>
    </row>
    <row r="9" spans="1:5" ht="15.75" customHeight="1">
      <c r="A9" s="59" t="s">
        <v>22</v>
      </c>
      <c r="B9" s="59" t="s">
        <v>0</v>
      </c>
      <c r="C9" s="55" t="s">
        <v>102</v>
      </c>
      <c r="D9" s="55" t="s">
        <v>103</v>
      </c>
      <c r="E9" s="55" t="s">
        <v>104</v>
      </c>
    </row>
    <row r="10" spans="1:5" ht="24" customHeight="1">
      <c r="A10" s="59"/>
      <c r="B10" s="59"/>
      <c r="C10" s="55"/>
      <c r="D10" s="55"/>
      <c r="E10" s="55"/>
    </row>
    <row r="11" spans="1:5" ht="12.75">
      <c r="A11" s="13" t="s">
        <v>1</v>
      </c>
      <c r="B11" s="14" t="s">
        <v>29</v>
      </c>
      <c r="C11" s="15">
        <f>C54</f>
        <v>6799.6</v>
      </c>
      <c r="D11" s="15">
        <f>D54</f>
        <v>6874.8</v>
      </c>
      <c r="E11" s="15">
        <f>E54</f>
        <v>7010.8</v>
      </c>
    </row>
    <row r="12" spans="1:5" ht="12.75">
      <c r="A12" s="13" t="s">
        <v>2</v>
      </c>
      <c r="B12" s="14" t="s">
        <v>3</v>
      </c>
      <c r="C12" s="16">
        <f>SUM(C13)</f>
        <v>2115</v>
      </c>
      <c r="D12" s="16">
        <f>SUM(D13)</f>
        <v>2200</v>
      </c>
      <c r="E12" s="16">
        <f>SUM(E13)</f>
        <v>2293</v>
      </c>
    </row>
    <row r="13" spans="1:5" s="7" customFormat="1" ht="12.75">
      <c r="A13" s="17" t="s">
        <v>9</v>
      </c>
      <c r="B13" s="18" t="s">
        <v>10</v>
      </c>
      <c r="C13" s="10">
        <f>C14+C15+C16+C17</f>
        <v>2115</v>
      </c>
      <c r="D13" s="10">
        <f>D14+D15+D16+D17</f>
        <v>2200</v>
      </c>
      <c r="E13" s="10">
        <f>E14+E15+E16+E17</f>
        <v>2293</v>
      </c>
    </row>
    <row r="14" spans="1:5" s="7" customFormat="1" ht="76.5">
      <c r="A14" s="19" t="s">
        <v>11</v>
      </c>
      <c r="B14" s="20" t="s">
        <v>54</v>
      </c>
      <c r="C14" s="21">
        <v>2076</v>
      </c>
      <c r="D14" s="21">
        <v>2159</v>
      </c>
      <c r="E14" s="21">
        <v>2249.8</v>
      </c>
    </row>
    <row r="15" spans="1:5" s="7" customFormat="1" ht="114.75">
      <c r="A15" s="19" t="s">
        <v>12</v>
      </c>
      <c r="B15" s="22" t="s">
        <v>52</v>
      </c>
      <c r="C15" s="21">
        <v>36</v>
      </c>
      <c r="D15" s="21">
        <v>38</v>
      </c>
      <c r="E15" s="21">
        <v>40</v>
      </c>
    </row>
    <row r="16" spans="1:5" s="7" customFormat="1" ht="51">
      <c r="A16" s="19" t="s">
        <v>13</v>
      </c>
      <c r="B16" s="23" t="s">
        <v>53</v>
      </c>
      <c r="C16" s="21">
        <v>1</v>
      </c>
      <c r="D16" s="21">
        <v>1</v>
      </c>
      <c r="E16" s="21">
        <v>1.1</v>
      </c>
    </row>
    <row r="17" spans="1:5" s="7" customFormat="1" ht="102">
      <c r="A17" s="48" t="s">
        <v>79</v>
      </c>
      <c r="B17" s="49" t="s">
        <v>100</v>
      </c>
      <c r="C17" s="21">
        <v>2</v>
      </c>
      <c r="D17" s="21">
        <v>2</v>
      </c>
      <c r="E17" s="21">
        <v>2.1</v>
      </c>
    </row>
    <row r="18" spans="1:5" s="7" customFormat="1" ht="12.75">
      <c r="A18" s="28" t="s">
        <v>74</v>
      </c>
      <c r="B18" s="45" t="s">
        <v>75</v>
      </c>
      <c r="C18" s="16">
        <f aca="true" t="shared" si="0" ref="C18:E19">C19</f>
        <v>2</v>
      </c>
      <c r="D18" s="16">
        <f t="shared" si="0"/>
        <v>3</v>
      </c>
      <c r="E18" s="16">
        <f t="shared" si="0"/>
        <v>3</v>
      </c>
    </row>
    <row r="19" spans="1:5" s="7" customFormat="1" ht="12.75">
      <c r="A19" s="42" t="s">
        <v>76</v>
      </c>
      <c r="B19" s="43" t="s">
        <v>77</v>
      </c>
      <c r="C19" s="44">
        <f t="shared" si="0"/>
        <v>2</v>
      </c>
      <c r="D19" s="44">
        <f t="shared" si="0"/>
        <v>3</v>
      </c>
      <c r="E19" s="44">
        <f t="shared" si="0"/>
        <v>3</v>
      </c>
    </row>
    <row r="20" spans="1:5" s="7" customFormat="1" ht="12.75">
      <c r="A20" s="42" t="s">
        <v>78</v>
      </c>
      <c r="B20" s="43" t="s">
        <v>77</v>
      </c>
      <c r="C20" s="44">
        <v>2</v>
      </c>
      <c r="D20" s="44">
        <v>3</v>
      </c>
      <c r="E20" s="44">
        <v>3</v>
      </c>
    </row>
    <row r="21" spans="1:5" ht="12.75">
      <c r="A21" s="13" t="s">
        <v>4</v>
      </c>
      <c r="B21" s="14" t="s">
        <v>5</v>
      </c>
      <c r="C21" s="16">
        <f>SUM(C22,C24)</f>
        <v>3471</v>
      </c>
      <c r="D21" s="16">
        <f>SUM(D22,D24)</f>
        <v>3518</v>
      </c>
      <c r="E21" s="16">
        <f>SUM(E22,E24)</f>
        <v>3561</v>
      </c>
    </row>
    <row r="22" spans="1:5" s="7" customFormat="1" ht="12.75">
      <c r="A22" s="19" t="s">
        <v>14</v>
      </c>
      <c r="B22" s="18" t="s">
        <v>15</v>
      </c>
      <c r="C22" s="21">
        <f>C23</f>
        <v>550</v>
      </c>
      <c r="D22" s="21">
        <f>D23</f>
        <v>560</v>
      </c>
      <c r="E22" s="21">
        <f>E23</f>
        <v>570</v>
      </c>
    </row>
    <row r="23" spans="1:5" s="7" customFormat="1" ht="51">
      <c r="A23" s="19" t="s">
        <v>16</v>
      </c>
      <c r="B23" s="24" t="s">
        <v>73</v>
      </c>
      <c r="C23" s="21">
        <v>550</v>
      </c>
      <c r="D23" s="21">
        <v>560</v>
      </c>
      <c r="E23" s="21">
        <v>570</v>
      </c>
    </row>
    <row r="24" spans="1:5" s="7" customFormat="1" ht="12.75">
      <c r="A24" s="19" t="s">
        <v>19</v>
      </c>
      <c r="B24" s="24" t="s">
        <v>17</v>
      </c>
      <c r="C24" s="21">
        <f>SUM(C25,C27)</f>
        <v>2921</v>
      </c>
      <c r="D24" s="21">
        <f>SUM(D25,D27)</f>
        <v>2958</v>
      </c>
      <c r="E24" s="21">
        <f>SUM(E25,E27)</f>
        <v>2991</v>
      </c>
    </row>
    <row r="25" spans="1:5" s="7" customFormat="1" ht="12.75">
      <c r="A25" s="19" t="s">
        <v>82</v>
      </c>
      <c r="B25" s="24" t="s">
        <v>57</v>
      </c>
      <c r="C25" s="21">
        <f>C26</f>
        <v>1741</v>
      </c>
      <c r="D25" s="21">
        <f>D26</f>
        <v>1763</v>
      </c>
      <c r="E25" s="21">
        <f>E26</f>
        <v>1786</v>
      </c>
    </row>
    <row r="26" spans="1:5" s="7" customFormat="1" ht="38.25">
      <c r="A26" s="19" t="s">
        <v>58</v>
      </c>
      <c r="B26" s="24" t="s">
        <v>59</v>
      </c>
      <c r="C26" s="21">
        <v>1741</v>
      </c>
      <c r="D26" s="21">
        <v>1763</v>
      </c>
      <c r="E26" s="21">
        <v>1786</v>
      </c>
    </row>
    <row r="27" spans="1:5" s="7" customFormat="1" ht="12.75">
      <c r="A27" s="19" t="s">
        <v>60</v>
      </c>
      <c r="B27" s="24" t="s">
        <v>61</v>
      </c>
      <c r="C27" s="21">
        <f>C28</f>
        <v>1180</v>
      </c>
      <c r="D27" s="21">
        <f>D28</f>
        <v>1195</v>
      </c>
      <c r="E27" s="21">
        <f>E28</f>
        <v>1205</v>
      </c>
    </row>
    <row r="28" spans="1:5" s="7" customFormat="1" ht="38.25">
      <c r="A28" s="19" t="s">
        <v>62</v>
      </c>
      <c r="B28" s="24" t="s">
        <v>101</v>
      </c>
      <c r="C28" s="21">
        <v>1180</v>
      </c>
      <c r="D28" s="21">
        <v>1195</v>
      </c>
      <c r="E28" s="21">
        <v>1205</v>
      </c>
    </row>
    <row r="29" spans="1:5" ht="12.75">
      <c r="A29" s="13" t="s">
        <v>37</v>
      </c>
      <c r="B29" s="25" t="s">
        <v>6</v>
      </c>
      <c r="C29" s="16">
        <f>SUM(C30)</f>
        <v>54</v>
      </c>
      <c r="D29" s="16">
        <f>SUM(D30)</f>
        <v>54</v>
      </c>
      <c r="E29" s="16">
        <f>SUM(E30)</f>
        <v>54</v>
      </c>
    </row>
    <row r="30" spans="1:5" s="7" customFormat="1" ht="51">
      <c r="A30" s="17" t="s">
        <v>98</v>
      </c>
      <c r="B30" s="24" t="s">
        <v>18</v>
      </c>
      <c r="C30" s="10">
        <f>C31</f>
        <v>54</v>
      </c>
      <c r="D30" s="10">
        <f>D31</f>
        <v>54</v>
      </c>
      <c r="E30" s="10">
        <f>E31</f>
        <v>54</v>
      </c>
    </row>
    <row r="31" spans="1:5" s="7" customFormat="1" ht="79.5" customHeight="1">
      <c r="A31" s="17" t="s">
        <v>99</v>
      </c>
      <c r="B31" s="24" t="s">
        <v>20</v>
      </c>
      <c r="C31" s="10">
        <v>54</v>
      </c>
      <c r="D31" s="10">
        <v>54</v>
      </c>
      <c r="E31" s="10">
        <v>54</v>
      </c>
    </row>
    <row r="32" spans="1:5" ht="38.25">
      <c r="A32" s="13" t="s">
        <v>30</v>
      </c>
      <c r="B32" s="54" t="s">
        <v>7</v>
      </c>
      <c r="C32" s="16">
        <f>SUM(C33,C36)</f>
        <v>1063</v>
      </c>
      <c r="D32" s="16">
        <f>SUM(D33,D36)</f>
        <v>1063</v>
      </c>
      <c r="E32" s="16">
        <f>SUM(E33,E36)</f>
        <v>1063</v>
      </c>
    </row>
    <row r="33" spans="1:5" s="7" customFormat="1" ht="102">
      <c r="A33" s="17" t="s">
        <v>31</v>
      </c>
      <c r="B33" s="24" t="s">
        <v>43</v>
      </c>
      <c r="C33" s="10">
        <f>C34</f>
        <v>273</v>
      </c>
      <c r="D33" s="10">
        <f>D34</f>
        <v>273</v>
      </c>
      <c r="E33" s="10">
        <f>E34</f>
        <v>273</v>
      </c>
    </row>
    <row r="34" spans="1:5" s="7" customFormat="1" ht="89.25">
      <c r="A34" s="12" t="s">
        <v>86</v>
      </c>
      <c r="B34" s="26" t="s">
        <v>46</v>
      </c>
      <c r="C34" s="10">
        <v>273</v>
      </c>
      <c r="D34" s="10">
        <v>273</v>
      </c>
      <c r="E34" s="10">
        <v>273</v>
      </c>
    </row>
    <row r="35" spans="1:5" s="7" customFormat="1" ht="76.5">
      <c r="A35" s="17" t="s">
        <v>36</v>
      </c>
      <c r="B35" s="27" t="s">
        <v>63</v>
      </c>
      <c r="C35" s="10">
        <v>273</v>
      </c>
      <c r="D35" s="10">
        <v>273</v>
      </c>
      <c r="E35" s="10">
        <v>273</v>
      </c>
    </row>
    <row r="36" spans="1:5" s="7" customFormat="1" ht="89.25">
      <c r="A36" s="17" t="s">
        <v>40</v>
      </c>
      <c r="B36" s="27" t="s">
        <v>44</v>
      </c>
      <c r="C36" s="10">
        <f aca="true" t="shared" si="1" ref="C36:E37">C37</f>
        <v>790</v>
      </c>
      <c r="D36" s="10">
        <f t="shared" si="1"/>
        <v>790</v>
      </c>
      <c r="E36" s="10">
        <f t="shared" si="1"/>
        <v>790</v>
      </c>
    </row>
    <row r="37" spans="1:5" s="7" customFormat="1" ht="89.25">
      <c r="A37" s="17" t="s">
        <v>41</v>
      </c>
      <c r="B37" s="27" t="s">
        <v>45</v>
      </c>
      <c r="C37" s="10">
        <f t="shared" si="1"/>
        <v>790</v>
      </c>
      <c r="D37" s="10">
        <f t="shared" si="1"/>
        <v>790</v>
      </c>
      <c r="E37" s="10">
        <f t="shared" si="1"/>
        <v>790</v>
      </c>
    </row>
    <row r="38" spans="1:5" s="7" customFormat="1" ht="76.5" customHeight="1">
      <c r="A38" s="17" t="s">
        <v>42</v>
      </c>
      <c r="B38" s="27" t="s">
        <v>64</v>
      </c>
      <c r="C38" s="10">
        <v>790</v>
      </c>
      <c r="D38" s="10">
        <v>790</v>
      </c>
      <c r="E38" s="10">
        <v>790</v>
      </c>
    </row>
    <row r="39" spans="1:5" s="7" customFormat="1" ht="25.5">
      <c r="A39" s="28" t="s">
        <v>47</v>
      </c>
      <c r="B39" s="29" t="s">
        <v>48</v>
      </c>
      <c r="C39" s="16">
        <f>C41+C42</f>
        <v>30</v>
      </c>
      <c r="D39" s="16">
        <f>D41+D42</f>
        <v>30</v>
      </c>
      <c r="E39" s="16">
        <f>E41+E42</f>
        <v>30</v>
      </c>
    </row>
    <row r="40" spans="1:5" s="7" customFormat="1" ht="38.25">
      <c r="A40" s="19" t="s">
        <v>49</v>
      </c>
      <c r="B40" s="30" t="s">
        <v>65</v>
      </c>
      <c r="C40" s="10">
        <v>0</v>
      </c>
      <c r="D40" s="10">
        <v>0</v>
      </c>
      <c r="E40" s="10">
        <v>0</v>
      </c>
    </row>
    <row r="41" spans="1:5" s="7" customFormat="1" ht="38.25">
      <c r="A41" s="19" t="s">
        <v>51</v>
      </c>
      <c r="B41" s="30" t="s">
        <v>66</v>
      </c>
      <c r="C41" s="10">
        <v>30</v>
      </c>
      <c r="D41" s="10">
        <v>30</v>
      </c>
      <c r="E41" s="10">
        <v>30</v>
      </c>
    </row>
    <row r="42" spans="1:5" s="7" customFormat="1" ht="25.5">
      <c r="A42" s="19" t="s">
        <v>50</v>
      </c>
      <c r="B42" s="30" t="s">
        <v>67</v>
      </c>
      <c r="C42" s="10">
        <v>0</v>
      </c>
      <c r="D42" s="10">
        <v>0</v>
      </c>
      <c r="E42" s="10">
        <v>0</v>
      </c>
    </row>
    <row r="43" spans="1:5" s="7" customFormat="1" ht="25.5">
      <c r="A43" s="28" t="s">
        <v>111</v>
      </c>
      <c r="B43" s="29" t="s">
        <v>112</v>
      </c>
      <c r="C43" s="16">
        <v>25.6</v>
      </c>
      <c r="D43" s="16">
        <v>0</v>
      </c>
      <c r="E43" s="16">
        <v>0</v>
      </c>
    </row>
    <row r="44" spans="1:5" s="7" customFormat="1" ht="89.25">
      <c r="A44" s="19" t="s">
        <v>116</v>
      </c>
      <c r="B44" s="30" t="s">
        <v>113</v>
      </c>
      <c r="C44" s="10">
        <v>25.6</v>
      </c>
      <c r="D44" s="10">
        <v>0</v>
      </c>
      <c r="E44" s="10">
        <v>0</v>
      </c>
    </row>
    <row r="45" spans="1:5" s="7" customFormat="1" ht="102">
      <c r="A45" s="19" t="s">
        <v>117</v>
      </c>
      <c r="B45" s="30" t="s">
        <v>114</v>
      </c>
      <c r="C45" s="10">
        <v>25.6</v>
      </c>
      <c r="D45" s="10">
        <v>0</v>
      </c>
      <c r="E45" s="10">
        <v>0</v>
      </c>
    </row>
    <row r="46" spans="1:5" s="7" customFormat="1" ht="102">
      <c r="A46" s="19" t="s">
        <v>118</v>
      </c>
      <c r="B46" s="30" t="s">
        <v>115</v>
      </c>
      <c r="C46" s="10">
        <v>25.6</v>
      </c>
      <c r="D46" s="10">
        <v>0</v>
      </c>
      <c r="E46" s="10">
        <v>0</v>
      </c>
    </row>
    <row r="47" spans="1:5" s="7" customFormat="1" ht="12.75">
      <c r="A47" s="28" t="s">
        <v>56</v>
      </c>
      <c r="B47" s="31" t="s">
        <v>55</v>
      </c>
      <c r="C47" s="16">
        <f>C48</f>
        <v>39</v>
      </c>
      <c r="D47" s="16">
        <f>D48</f>
        <v>6.8</v>
      </c>
      <c r="E47" s="16">
        <f>E48</f>
        <v>6.8</v>
      </c>
    </row>
    <row r="48" spans="1:5" s="7" customFormat="1" ht="51">
      <c r="A48" s="19" t="s">
        <v>97</v>
      </c>
      <c r="B48" s="32" t="s">
        <v>96</v>
      </c>
      <c r="C48" s="10">
        <v>39</v>
      </c>
      <c r="D48" s="10">
        <v>6.8</v>
      </c>
      <c r="E48" s="10">
        <v>6.8</v>
      </c>
    </row>
    <row r="49" spans="1:5" s="7" customFormat="1" ht="12.75">
      <c r="A49" s="28" t="s">
        <v>38</v>
      </c>
      <c r="B49" s="31" t="s">
        <v>26</v>
      </c>
      <c r="C49" s="16">
        <f>C50+C52</f>
        <v>0</v>
      </c>
      <c r="D49" s="16">
        <f>D50+D52</f>
        <v>0</v>
      </c>
      <c r="E49" s="16">
        <f>E50+E52</f>
        <v>0</v>
      </c>
    </row>
    <row r="50" spans="1:5" s="7" customFormat="1" ht="12.75">
      <c r="A50" s="19" t="s">
        <v>35</v>
      </c>
      <c r="B50" s="32" t="s">
        <v>27</v>
      </c>
      <c r="C50" s="10">
        <v>0</v>
      </c>
      <c r="D50" s="10">
        <v>0</v>
      </c>
      <c r="E50" s="10">
        <v>0</v>
      </c>
    </row>
    <row r="51" spans="1:5" s="7" customFormat="1" ht="25.5">
      <c r="A51" s="19" t="s">
        <v>34</v>
      </c>
      <c r="B51" s="33" t="s">
        <v>69</v>
      </c>
      <c r="C51" s="10">
        <v>0</v>
      </c>
      <c r="D51" s="10">
        <v>0</v>
      </c>
      <c r="E51" s="10">
        <v>0</v>
      </c>
    </row>
    <row r="52" spans="1:5" s="7" customFormat="1" ht="12.75">
      <c r="A52" s="19" t="s">
        <v>33</v>
      </c>
      <c r="B52" s="32" t="s">
        <v>26</v>
      </c>
      <c r="C52" s="10">
        <f>C53</f>
        <v>0</v>
      </c>
      <c r="D52" s="10">
        <f>D53</f>
        <v>0</v>
      </c>
      <c r="E52" s="10">
        <f>E53</f>
        <v>0</v>
      </c>
    </row>
    <row r="53" spans="1:5" s="7" customFormat="1" ht="25.5">
      <c r="A53" s="19" t="s">
        <v>32</v>
      </c>
      <c r="B53" s="32" t="s">
        <v>68</v>
      </c>
      <c r="C53" s="10">
        <v>0</v>
      </c>
      <c r="D53" s="10">
        <v>0</v>
      </c>
      <c r="E53" s="10">
        <v>0</v>
      </c>
    </row>
    <row r="54" spans="1:5" s="1" customFormat="1" ht="15.75">
      <c r="A54" s="13"/>
      <c r="B54" s="34" t="s">
        <v>8</v>
      </c>
      <c r="C54" s="15">
        <f>C12+C21+C29+C32+C49+C39+C47+C18+C43</f>
        <v>6799.6</v>
      </c>
      <c r="D54" s="15">
        <f>D12+D21+D29+D32+D49+D39+D47+D18</f>
        <v>6874.8</v>
      </c>
      <c r="E54" s="15">
        <f>E12+E21+E29+E32+E49+E39+E47+E18</f>
        <v>7010.8</v>
      </c>
    </row>
    <row r="55" spans="1:5" s="2" customFormat="1" ht="12.75">
      <c r="A55" s="35" t="s">
        <v>25</v>
      </c>
      <c r="B55" s="36" t="s">
        <v>21</v>
      </c>
      <c r="C55" s="37">
        <f>C56+C59+C61+C64</f>
        <v>18110.899999999998</v>
      </c>
      <c r="D55" s="37">
        <f>D56+D59+D61+D64</f>
        <v>16690.9</v>
      </c>
      <c r="E55" s="37">
        <f>E56+E59+E61+E64</f>
        <v>16563.7</v>
      </c>
    </row>
    <row r="56" spans="1:5" s="2" customFormat="1" ht="25.5">
      <c r="A56" s="35" t="s">
        <v>95</v>
      </c>
      <c r="B56" s="36" t="s">
        <v>80</v>
      </c>
      <c r="C56" s="37">
        <f>C57+C58</f>
        <v>6177.2</v>
      </c>
      <c r="D56" s="37">
        <f>D57</f>
        <v>5491.2</v>
      </c>
      <c r="E56" s="37">
        <f>E57</f>
        <v>5491.2</v>
      </c>
    </row>
    <row r="57" spans="1:5" ht="25.5">
      <c r="A57" s="38" t="s">
        <v>94</v>
      </c>
      <c r="B57" s="39" t="s">
        <v>70</v>
      </c>
      <c r="C57" s="11">
        <v>5491.2</v>
      </c>
      <c r="D57" s="11">
        <v>5491.2</v>
      </c>
      <c r="E57" s="11">
        <v>5491.2</v>
      </c>
    </row>
    <row r="58" spans="1:5" ht="27.75" customHeight="1">
      <c r="A58" s="38" t="s">
        <v>119</v>
      </c>
      <c r="B58" s="39" t="s">
        <v>120</v>
      </c>
      <c r="C58" s="11">
        <v>686</v>
      </c>
      <c r="D58" s="11">
        <v>0</v>
      </c>
      <c r="E58" s="11">
        <v>0</v>
      </c>
    </row>
    <row r="59" spans="1:5" ht="25.5">
      <c r="A59" s="46" t="s">
        <v>93</v>
      </c>
      <c r="B59" s="36" t="s">
        <v>81</v>
      </c>
      <c r="C59" s="37">
        <f>SUM(C60:C60)</f>
        <v>236.4</v>
      </c>
      <c r="D59" s="37">
        <f>SUM(D60:D60)</f>
        <v>238.7</v>
      </c>
      <c r="E59" s="37">
        <f>SUM(E60:E60)</f>
        <v>247.5</v>
      </c>
    </row>
    <row r="60" spans="1:5" ht="51">
      <c r="A60" s="48" t="s">
        <v>92</v>
      </c>
      <c r="B60" s="47" t="s">
        <v>71</v>
      </c>
      <c r="C60" s="11">
        <v>236.4</v>
      </c>
      <c r="D60" s="11">
        <v>238.7</v>
      </c>
      <c r="E60" s="11">
        <v>247.5</v>
      </c>
    </row>
    <row r="61" spans="1:5" ht="12.75">
      <c r="A61" s="35" t="s">
        <v>91</v>
      </c>
      <c r="B61" s="40" t="s">
        <v>39</v>
      </c>
      <c r="C61" s="37">
        <f>C62+C63</f>
        <v>11697.3</v>
      </c>
      <c r="D61" s="37">
        <f>D62+D63</f>
        <v>10961</v>
      </c>
      <c r="E61" s="37">
        <f>E62+E63</f>
        <v>10825</v>
      </c>
    </row>
    <row r="62" spans="1:5" ht="75" customHeight="1">
      <c r="A62" s="50" t="s">
        <v>90</v>
      </c>
      <c r="B62" s="51" t="s">
        <v>85</v>
      </c>
      <c r="C62" s="11">
        <v>1617</v>
      </c>
      <c r="D62" s="11">
        <v>1617</v>
      </c>
      <c r="E62" s="11">
        <v>1617</v>
      </c>
    </row>
    <row r="63" spans="1:5" ht="25.5">
      <c r="A63" s="50" t="s">
        <v>89</v>
      </c>
      <c r="B63" s="51" t="s">
        <v>72</v>
      </c>
      <c r="C63" s="11">
        <v>10080.3</v>
      </c>
      <c r="D63" s="11">
        <v>9344</v>
      </c>
      <c r="E63" s="11">
        <v>9208</v>
      </c>
    </row>
    <row r="64" spans="1:5" ht="12.75">
      <c r="A64" s="46" t="s">
        <v>88</v>
      </c>
      <c r="B64" s="52" t="s">
        <v>84</v>
      </c>
      <c r="C64" s="37">
        <f>C65</f>
        <v>0</v>
      </c>
      <c r="D64" s="37">
        <f>D65</f>
        <v>0</v>
      </c>
      <c r="E64" s="37">
        <f>E65</f>
        <v>0</v>
      </c>
    </row>
    <row r="65" spans="1:5" ht="25.5">
      <c r="A65" s="48" t="s">
        <v>87</v>
      </c>
      <c r="B65" s="47" t="s">
        <v>83</v>
      </c>
      <c r="C65" s="11">
        <v>0</v>
      </c>
      <c r="D65" s="11">
        <v>0</v>
      </c>
      <c r="E65" s="11">
        <v>0</v>
      </c>
    </row>
    <row r="66" spans="1:5" ht="12.75">
      <c r="A66" s="13"/>
      <c r="B66" s="41" t="s">
        <v>23</v>
      </c>
      <c r="C66" s="16">
        <f>C55+C54</f>
        <v>24910.5</v>
      </c>
      <c r="D66" s="16">
        <f>D55+D54</f>
        <v>23565.7</v>
      </c>
      <c r="E66" s="16">
        <f>E55+E54</f>
        <v>23574.5</v>
      </c>
    </row>
    <row r="68" spans="3:5" ht="12.75">
      <c r="C68" s="6"/>
      <c r="D68" s="6"/>
      <c r="E68" s="6"/>
    </row>
  </sheetData>
  <sheetProtection/>
  <mergeCells count="11">
    <mergeCell ref="C4:E4"/>
    <mergeCell ref="D9:D10"/>
    <mergeCell ref="E9:E10"/>
    <mergeCell ref="A6:E6"/>
    <mergeCell ref="A7:E7"/>
    <mergeCell ref="C1:E1"/>
    <mergeCell ref="C2:E2"/>
    <mergeCell ref="C3:E3"/>
    <mergeCell ref="A9:A10"/>
    <mergeCell ref="B9:B10"/>
    <mergeCell ref="C9:C10"/>
  </mergeCells>
  <printOptions horizontalCentered="1"/>
  <pageMargins left="0.5118110236220472" right="0.03937007874015748" top="0.35433070866141736" bottom="0.3937007874015748" header="0" footer="0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2020-10-28T07:20:28Z</cp:lastPrinted>
  <dcterms:created xsi:type="dcterms:W3CDTF">1996-10-08T23:32:33Z</dcterms:created>
  <dcterms:modified xsi:type="dcterms:W3CDTF">2021-08-09T06:40:24Z</dcterms:modified>
  <cp:category/>
  <cp:version/>
  <cp:contentType/>
  <cp:contentStatus/>
</cp:coreProperties>
</file>