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окументы для работы\МО Сарыевское\2021\Уточнение №5\"/>
    </mc:Choice>
  </mc:AlternateContent>
  <bookViews>
    <workbookView xWindow="0" yWindow="180" windowWidth="15450" windowHeight="123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Лист1!$12:$13</definedName>
  </definedNames>
  <calcPr calcId="162913"/>
</workbook>
</file>

<file path=xl/calcChain.xml><?xml version="1.0" encoding="utf-8"?>
<calcChain xmlns="http://schemas.openxmlformats.org/spreadsheetml/2006/main">
  <c r="E59" i="1" l="1"/>
  <c r="E132" i="1" l="1"/>
  <c r="E131" i="1" s="1"/>
  <c r="E130" i="1" s="1"/>
  <c r="E128" i="1"/>
  <c r="E127" i="1" s="1"/>
  <c r="E126" i="1" s="1"/>
  <c r="E125" i="1" s="1"/>
  <c r="E117" i="1"/>
  <c r="E116" i="1" s="1"/>
  <c r="E115" i="1" s="1"/>
  <c r="E114" i="1" s="1"/>
  <c r="E113" i="1" s="1"/>
  <c r="F139" i="1"/>
  <c r="F138" i="1" s="1"/>
  <c r="G139" i="1"/>
  <c r="G138" i="1"/>
  <c r="E139" i="1"/>
  <c r="E138" i="1" s="1"/>
  <c r="E23" i="1"/>
  <c r="F170" i="1"/>
  <c r="F169" i="1"/>
  <c r="F168" i="1" s="1"/>
  <c r="F167" i="1" s="1"/>
  <c r="G170" i="1"/>
  <c r="G169" i="1" s="1"/>
  <c r="G168" i="1" s="1"/>
  <c r="G167" i="1" s="1"/>
  <c r="E170" i="1"/>
  <c r="E169" i="1"/>
  <c r="E168" i="1" s="1"/>
  <c r="E167" i="1" s="1"/>
  <c r="F165" i="1"/>
  <c r="F164" i="1" s="1"/>
  <c r="G165" i="1"/>
  <c r="G164" i="1"/>
  <c r="F158" i="1"/>
  <c r="F157" i="1" s="1"/>
  <c r="F156" i="1" s="1"/>
  <c r="G158" i="1"/>
  <c r="G157" i="1"/>
  <c r="G156" i="1" s="1"/>
  <c r="F154" i="1"/>
  <c r="F153" i="1" s="1"/>
  <c r="F152" i="1" s="1"/>
  <c r="F151" i="1" s="1"/>
  <c r="G154" i="1"/>
  <c r="G153" i="1" s="1"/>
  <c r="G152" i="1" s="1"/>
  <c r="G151" i="1" s="1"/>
  <c r="F148" i="1"/>
  <c r="F147" i="1" s="1"/>
  <c r="F146" i="1" s="1"/>
  <c r="F145" i="1" s="1"/>
  <c r="G148" i="1"/>
  <c r="G147" i="1" s="1"/>
  <c r="G146" i="1" s="1"/>
  <c r="G145" i="1" s="1"/>
  <c r="E148" i="1"/>
  <c r="E147" i="1" s="1"/>
  <c r="E146" i="1" s="1"/>
  <c r="E145" i="1" s="1"/>
  <c r="F143" i="1"/>
  <c r="G143" i="1"/>
  <c r="G142" i="1" s="1"/>
  <c r="G141" i="1" s="1"/>
  <c r="F142" i="1"/>
  <c r="F141" i="1" s="1"/>
  <c r="F132" i="1"/>
  <c r="F131" i="1" s="1"/>
  <c r="F130" i="1" s="1"/>
  <c r="G132" i="1"/>
  <c r="G131" i="1"/>
  <c r="G130" i="1"/>
  <c r="F126" i="1"/>
  <c r="G126" i="1"/>
  <c r="F128" i="1"/>
  <c r="F127" i="1"/>
  <c r="G128" i="1"/>
  <c r="G127" i="1" s="1"/>
  <c r="F113" i="1"/>
  <c r="F112" i="1" s="1"/>
  <c r="G113" i="1"/>
  <c r="G112" i="1" s="1"/>
  <c r="F114" i="1"/>
  <c r="G114" i="1"/>
  <c r="F115" i="1"/>
  <c r="G115" i="1"/>
  <c r="F117" i="1"/>
  <c r="F116" i="1" s="1"/>
  <c r="G117" i="1"/>
  <c r="G116" i="1" s="1"/>
  <c r="F110" i="1"/>
  <c r="F109" i="1" s="1"/>
  <c r="G110" i="1"/>
  <c r="G109" i="1" s="1"/>
  <c r="F105" i="1"/>
  <c r="G105" i="1"/>
  <c r="F104" i="1"/>
  <c r="G104" i="1"/>
  <c r="F106" i="1"/>
  <c r="G106" i="1"/>
  <c r="F100" i="1"/>
  <c r="F98" i="1" s="1"/>
  <c r="F97" i="1" s="1"/>
  <c r="F96" i="1" s="1"/>
  <c r="G100" i="1"/>
  <c r="G99" i="1" s="1"/>
  <c r="F94" i="1"/>
  <c r="F93" i="1" s="1"/>
  <c r="G94" i="1"/>
  <c r="G92" i="1" s="1"/>
  <c r="G91" i="1" s="1"/>
  <c r="G90" i="1" s="1"/>
  <c r="F88" i="1"/>
  <c r="F87" i="1" s="1"/>
  <c r="F86" i="1" s="1"/>
  <c r="F85" i="1" s="1"/>
  <c r="G88" i="1"/>
  <c r="G87" i="1" s="1"/>
  <c r="G86" i="1" s="1"/>
  <c r="G85" i="1" s="1"/>
  <c r="E88" i="1"/>
  <c r="E87" i="1" s="1"/>
  <c r="E86" i="1" s="1"/>
  <c r="E85" i="1" s="1"/>
  <c r="F82" i="1"/>
  <c r="F80" i="1" s="1"/>
  <c r="G82" i="1"/>
  <c r="G80" i="1" s="1"/>
  <c r="F76" i="1"/>
  <c r="G76" i="1"/>
  <c r="F74" i="1"/>
  <c r="G74" i="1"/>
  <c r="F72" i="1"/>
  <c r="F70" i="1" s="1"/>
  <c r="G72" i="1"/>
  <c r="G71" i="1" s="1"/>
  <c r="F68" i="1"/>
  <c r="F67" i="1" s="1"/>
  <c r="G68" i="1"/>
  <c r="G66" i="1" s="1"/>
  <c r="F61" i="1"/>
  <c r="G61" i="1"/>
  <c r="F59" i="1"/>
  <c r="G59" i="1"/>
  <c r="F54" i="1"/>
  <c r="G54" i="1"/>
  <c r="F52" i="1"/>
  <c r="G52" i="1"/>
  <c r="F42" i="1"/>
  <c r="G42" i="1"/>
  <c r="F43" i="1"/>
  <c r="G43" i="1"/>
  <c r="F44" i="1"/>
  <c r="G44" i="1"/>
  <c r="F45" i="1"/>
  <c r="G45" i="1"/>
  <c r="F46" i="1"/>
  <c r="G46" i="1"/>
  <c r="F39" i="1"/>
  <c r="G39" i="1"/>
  <c r="F40" i="1"/>
  <c r="F38" i="1" s="1"/>
  <c r="G40" i="1"/>
  <c r="G38" i="1"/>
  <c r="E40" i="1"/>
  <c r="E38" i="1" s="1"/>
  <c r="E39" i="1"/>
  <c r="F34" i="1"/>
  <c r="G34" i="1"/>
  <c r="F35" i="1"/>
  <c r="G35" i="1"/>
  <c r="F36" i="1"/>
  <c r="G36" i="1"/>
  <c r="F32" i="1"/>
  <c r="F31" i="1" s="1"/>
  <c r="G32" i="1"/>
  <c r="G31" i="1" s="1"/>
  <c r="E32" i="1"/>
  <c r="E31" i="1" s="1"/>
  <c r="F27" i="1"/>
  <c r="G27" i="1"/>
  <c r="F29" i="1"/>
  <c r="F28" i="1" s="1"/>
  <c r="G29" i="1"/>
  <c r="G28" i="1" s="1"/>
  <c r="F25" i="1"/>
  <c r="G25" i="1"/>
  <c r="F23" i="1"/>
  <c r="F20" i="1" s="1"/>
  <c r="G23" i="1"/>
  <c r="F21" i="1"/>
  <c r="G21" i="1"/>
  <c r="F18" i="1"/>
  <c r="G18" i="1"/>
  <c r="F17" i="1"/>
  <c r="G17" i="1"/>
  <c r="A38" i="1"/>
  <c r="B38" i="1"/>
  <c r="C38" i="1"/>
  <c r="D38" i="1"/>
  <c r="A39" i="1"/>
  <c r="B39" i="1"/>
  <c r="D39" i="1"/>
  <c r="A40" i="1"/>
  <c r="B40" i="1"/>
  <c r="A41" i="1"/>
  <c r="B41" i="1"/>
  <c r="E154" i="1"/>
  <c r="E153" i="1" s="1"/>
  <c r="E152" i="1" s="1"/>
  <c r="E151" i="1" s="1"/>
  <c r="E72" i="1"/>
  <c r="E71" i="1" s="1"/>
  <c r="E29" i="1"/>
  <c r="E28" i="1" s="1"/>
  <c r="E27" i="1"/>
  <c r="E18" i="1"/>
  <c r="E17" i="1"/>
  <c r="E165" i="1"/>
  <c r="E164" i="1" s="1"/>
  <c r="E143" i="1"/>
  <c r="E142" i="1" s="1"/>
  <c r="E141" i="1" s="1"/>
  <c r="E94" i="1"/>
  <c r="E92" i="1" s="1"/>
  <c r="E91" i="1" s="1"/>
  <c r="E90" i="1" s="1"/>
  <c r="E61" i="1"/>
  <c r="E52" i="1"/>
  <c r="E76" i="1"/>
  <c r="E74" i="1"/>
  <c r="E58" i="1"/>
  <c r="E57" i="1" s="1"/>
  <c r="E56" i="1" s="1"/>
  <c r="E54" i="1"/>
  <c r="E51" i="1" s="1"/>
  <c r="E46" i="1"/>
  <c r="E45" i="1"/>
  <c r="E44" i="1"/>
  <c r="E43" i="1"/>
  <c r="E42" i="1"/>
  <c r="E36" i="1"/>
  <c r="E35" i="1"/>
  <c r="E34" i="1"/>
  <c r="E25" i="1"/>
  <c r="E21" i="1"/>
  <c r="E68" i="1"/>
  <c r="E66" i="1" s="1"/>
  <c r="E65" i="1" s="1"/>
  <c r="E82" i="1"/>
  <c r="E81" i="1" s="1"/>
  <c r="E158" i="1"/>
  <c r="E157" i="1" s="1"/>
  <c r="E156" i="1" s="1"/>
  <c r="E100" i="1"/>
  <c r="E98" i="1" s="1"/>
  <c r="E97" i="1" s="1"/>
  <c r="E96" i="1" s="1"/>
  <c r="G108" i="1" l="1"/>
  <c r="F71" i="1"/>
  <c r="G98" i="1"/>
  <c r="G97" i="1" s="1"/>
  <c r="G96" i="1" s="1"/>
  <c r="E80" i="1"/>
  <c r="E79" i="1" s="1"/>
  <c r="G81" i="1"/>
  <c r="F150" i="1"/>
  <c r="G16" i="1"/>
  <c r="E78" i="1"/>
  <c r="G93" i="1"/>
  <c r="F16" i="1"/>
  <c r="F51" i="1"/>
  <c r="G70" i="1"/>
  <c r="F108" i="1"/>
  <c r="F103" i="1" s="1"/>
  <c r="F102" i="1" s="1"/>
  <c r="F66" i="1"/>
  <c r="F65" i="1" s="1"/>
  <c r="F64" i="1" s="1"/>
  <c r="E93" i="1"/>
  <c r="G20" i="1"/>
  <c r="G50" i="1"/>
  <c r="G49" i="1" s="1"/>
  <c r="G48" i="1" s="1"/>
  <c r="G15" i="1" s="1"/>
  <c r="G67" i="1"/>
  <c r="F99" i="1"/>
  <c r="E20" i="1"/>
  <c r="E16" i="1" s="1"/>
  <c r="E70" i="1"/>
  <c r="E64" i="1" s="1"/>
  <c r="G161" i="1"/>
  <c r="G160" i="1" s="1"/>
  <c r="G163" i="1"/>
  <c r="G162" i="1" s="1"/>
  <c r="E67" i="1"/>
  <c r="F50" i="1"/>
  <c r="F49" i="1" s="1"/>
  <c r="F48" i="1" s="1"/>
  <c r="F15" i="1" s="1"/>
  <c r="G150" i="1"/>
  <c r="G51" i="1"/>
  <c r="G65" i="1"/>
  <c r="G103" i="1"/>
  <c r="G102" i="1" s="1"/>
  <c r="G84" i="1" s="1"/>
  <c r="G125" i="1"/>
  <c r="G124" i="1" s="1"/>
  <c r="F161" i="1"/>
  <c r="F160" i="1" s="1"/>
  <c r="F163" i="1"/>
  <c r="F162" i="1" s="1"/>
  <c r="F92" i="1"/>
  <c r="F91" i="1" s="1"/>
  <c r="F90" i="1" s="1"/>
  <c r="E50" i="1"/>
  <c r="E49" i="1" s="1"/>
  <c r="E48" i="1" s="1"/>
  <c r="E124" i="1"/>
  <c r="E112" i="1" s="1"/>
  <c r="E99" i="1"/>
  <c r="G58" i="1"/>
  <c r="G57" i="1" s="1"/>
  <c r="G56" i="1" s="1"/>
  <c r="F58" i="1"/>
  <c r="F57" i="1" s="1"/>
  <c r="F56" i="1" s="1"/>
  <c r="F78" i="1"/>
  <c r="F79" i="1"/>
  <c r="F125" i="1"/>
  <c r="F124" i="1" s="1"/>
  <c r="E163" i="1"/>
  <c r="E162" i="1" s="1"/>
  <c r="E161" i="1"/>
  <c r="E160" i="1" s="1"/>
  <c r="E150" i="1"/>
  <c r="G79" i="1"/>
  <c r="G78" i="1"/>
  <c r="E110" i="1"/>
  <c r="E109" i="1" s="1"/>
  <c r="F81" i="1"/>
  <c r="F63" i="1" l="1"/>
  <c r="E15" i="1"/>
  <c r="G64" i="1"/>
  <c r="G63" i="1" s="1"/>
  <c r="G172" i="1" s="1"/>
  <c r="E63" i="1"/>
  <c r="F84" i="1"/>
  <c r="F172" i="1" s="1"/>
  <c r="E108" i="1"/>
  <c r="E106" i="1" s="1"/>
  <c r="E105" i="1" s="1"/>
  <c r="E104" i="1" s="1"/>
  <c r="E103" i="1" s="1"/>
  <c r="E102" i="1" l="1"/>
  <c r="E84" i="1" s="1"/>
  <c r="E172" i="1" s="1"/>
</calcChain>
</file>

<file path=xl/sharedStrings.xml><?xml version="1.0" encoding="utf-8"?>
<sst xmlns="http://schemas.openxmlformats.org/spreadsheetml/2006/main" count="630" uniqueCount="195">
  <si>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</si>
  <si>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</si>
  <si>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</si>
  <si>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</si>
  <si>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</si>
  <si>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</si>
  <si>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</si>
  <si>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</si>
  <si>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</si>
  <si>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Администрация муниципального образования Сарыевское Вязниковского района Владимирской области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</si>
  <si>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</si>
  <si>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</si>
  <si>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</si>
  <si>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</si>
  <si>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первичного воинского учета на территории, где отсутствуют военные комиссариаты за счет субвенции из областного бюджета  </t>
  </si>
  <si>
    <t>Национальная безопасность и правоохранительная деятельность</t>
  </si>
  <si>
    <t>0300</t>
  </si>
  <si>
    <t>0310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</si>
  <si>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</si>
  <si>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</si>
  <si>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</si>
  <si>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</si>
  <si>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</si>
  <si>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</si>
  <si>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0707</t>
  </si>
  <si>
    <t>Социальная политика</t>
  </si>
  <si>
    <t>1000</t>
  </si>
  <si>
    <t>Пенсионное обеспечение</t>
  </si>
  <si>
    <t>1001</t>
  </si>
  <si>
    <t>Всего расходов по бюджету</t>
  </si>
  <si>
    <t>0000</t>
  </si>
  <si>
    <t>0106</t>
  </si>
  <si>
    <t>0800</t>
  </si>
  <si>
    <t>Культура</t>
  </si>
  <si>
    <t>0801</t>
  </si>
  <si>
    <t>Физическая культура и спорт</t>
  </si>
  <si>
    <t>1100</t>
  </si>
  <si>
    <t xml:space="preserve">Физическая культура </t>
  </si>
  <si>
    <t>1101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</si>
  <si>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</si>
  <si>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0804</t>
  </si>
  <si>
    <t>Другие вопросы в области культуры, кинематографии</t>
  </si>
  <si>
    <t>в том числе на доведение заработной платы до средней областной (областной бюджет)</t>
  </si>
  <si>
    <t>Резервные фонды</t>
  </si>
  <si>
    <t>0111</t>
  </si>
  <si>
    <t>Резервные фонды местных администраций</t>
  </si>
  <si>
    <t>Резерв финансовых средств на ликвидацию чрезвычайных ситуаций в муниципальном образовании Сарыевское Вязниковского района Владимирской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</si>
  <si>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</si>
  <si>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</si>
  <si>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</si>
  <si>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</si>
  <si>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</si>
  <si>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</si>
  <si>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</si>
  <si>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500</t>
  </si>
  <si>
    <t>300</t>
  </si>
  <si>
    <t>Социальное обеспечение и иные выплаты населению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</si>
  <si>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</si>
  <si>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</si>
  <si>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общегосударственные вопросы</t>
  </si>
  <si>
    <t>0113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</si>
  <si>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</si>
  <si>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</si>
  <si>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</si>
  <si>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</si>
  <si>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</si>
  <si>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</si>
  <si>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540</t>
  </si>
  <si>
    <t>870</t>
  </si>
  <si>
    <t>Резервные средства</t>
  </si>
  <si>
    <t>Иные межбюджетные трансферты</t>
  </si>
  <si>
    <t>Публичные нормативные социальные выплаты гражданам</t>
  </si>
  <si>
    <t xml:space="preserve"> целевым статьям (муниципальным программам и непрограммным направлениям </t>
  </si>
  <si>
    <t xml:space="preserve"> деятельности), группам (группам и подгруппам) видов расходов классификации расходов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</si>
  <si>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</si>
  <si>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</si>
  <si>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</si>
  <si>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</si>
  <si>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в том числе:</t>
  </si>
  <si>
    <t>Национальная экономика</t>
  </si>
  <si>
    <t>0400</t>
  </si>
  <si>
    <t>0409</t>
  </si>
  <si>
    <t>110</t>
  </si>
  <si>
    <t>Расходы на выплаты персоналу казенных учреждений</t>
  </si>
  <si>
    <t>Другие вопросы в области национальной экономики</t>
  </si>
  <si>
    <t>0412</t>
  </si>
  <si>
    <t>0501</t>
  </si>
  <si>
    <t>Жилищное хозяйство</t>
  </si>
  <si>
    <t>0000000000</t>
  </si>
  <si>
    <t>Закупка товаров, работ и услуг для госудаственных (муниципальных) нужд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</si>
  <si>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</si>
  <si>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</si>
  <si>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</si>
  <si>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Связь и информатика</t>
  </si>
  <si>
    <t>0410</t>
  </si>
  <si>
    <t>9990051180</t>
  </si>
  <si>
    <t>Глава местной администрации муниципального образования Сарыевское</t>
  </si>
  <si>
    <t>Охрана окружающей среды</t>
  </si>
  <si>
    <t>0600</t>
  </si>
  <si>
    <t>0605</t>
  </si>
  <si>
    <t>99900Г1100</t>
  </si>
  <si>
    <t>99900А1100</t>
  </si>
  <si>
    <t>99900А1900</t>
  </si>
  <si>
    <t>99900Т3000</t>
  </si>
  <si>
    <t>99900Р2000</t>
  </si>
  <si>
    <t>Расходы на содержание имущества, находящегося в собственности муниципального образования, и приобретение имущества в муниципальную собственность</t>
  </si>
  <si>
    <t>0100000000</t>
  </si>
  <si>
    <t>0100001000</t>
  </si>
  <si>
    <t>Расходы на мероприятия на повышение квалификации муниципальных служащих</t>
  </si>
  <si>
    <t>Расходы на уплату прочих налогов, сборов и иных платежей</t>
  </si>
  <si>
    <t>Расходы на обеспечение охраны жизни людей на водных объектах</t>
  </si>
  <si>
    <t>0200000000</t>
  </si>
  <si>
    <t xml:space="preserve">Расходы на содержание пожарного депо и пожарного транспорта в муниципальном образовании </t>
  </si>
  <si>
    <t>0300004000</t>
  </si>
  <si>
    <t>0300000000</t>
  </si>
  <si>
    <t>Расходы на профилактику преступлений и правонарушений в муниципальном образовании</t>
  </si>
  <si>
    <t>Расходы на содержание автомобильных дорог общего пользования местного значения в зимний и летний периоды</t>
  </si>
  <si>
    <t>Расходы на информатизационное обеспечение в муниципальном образовании</t>
  </si>
  <si>
    <t>Расходы на оформление земельных участков, образуемых в счет земельных долей, находящихся в муниципальном образовании</t>
  </si>
  <si>
    <t>Расходы на создание условий для развития малого и среднего предпринимательства на территории</t>
  </si>
  <si>
    <t>0900000000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</si>
  <si>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</t>
  </si>
  <si>
    <t>Расходы на сохранение и реконструкцию воено-мемориальных объектов в муниципальном образовании</t>
  </si>
  <si>
    <t>1200000000</t>
  </si>
  <si>
    <t>99900С5000</t>
  </si>
  <si>
    <t>1300000000</t>
  </si>
  <si>
    <t>Расходы на организацию общественных работ в муниципальном образовании</t>
  </si>
  <si>
    <t>0100002000</t>
  </si>
  <si>
    <t>02000003000</t>
  </si>
  <si>
    <t>0200003000</t>
  </si>
  <si>
    <t>0400000000</t>
  </si>
  <si>
    <t>0400006000</t>
  </si>
  <si>
    <t>0500000000</t>
  </si>
  <si>
    <t>0500007000</t>
  </si>
  <si>
    <t>0700009000</t>
  </si>
  <si>
    <t>0700000000</t>
  </si>
  <si>
    <t>Общеэкономические вопросы</t>
  </si>
  <si>
    <t>0401</t>
  </si>
  <si>
    <t>0600000000</t>
  </si>
  <si>
    <t>0600008000</t>
  </si>
  <si>
    <t>0800000000</t>
  </si>
  <si>
    <t>0800010000</t>
  </si>
  <si>
    <t>0900011000</t>
  </si>
  <si>
    <t>1000020000</t>
  </si>
  <si>
    <t>1000012000</t>
  </si>
  <si>
    <t>1000000000</t>
  </si>
  <si>
    <t>1100000000</t>
  </si>
  <si>
    <t>1100013000</t>
  </si>
  <si>
    <t>1200014000</t>
  </si>
  <si>
    <t>13000Б1000</t>
  </si>
  <si>
    <t>13000Б2000</t>
  </si>
  <si>
    <t>13000Б3000</t>
  </si>
  <si>
    <t>13000Б4000</t>
  </si>
  <si>
    <t>01000000000</t>
  </si>
  <si>
    <t>0100041000</t>
  </si>
  <si>
    <t>"Содержание имущества, находящегося в собственности муниципального образования Сарыевское, и приобретение имущества в муниципальную собственность на 2020-2023 годы"</t>
  </si>
  <si>
    <t>Расходы на пенсию за выслугу лет муниципальным служающим и лицам, замещающим муниципальные должности муниципальных служающих</t>
  </si>
  <si>
    <t xml:space="preserve">Молодежная политика </t>
  </si>
  <si>
    <t>Другие вопросы в области охраны окружающей среды</t>
  </si>
  <si>
    <t>880</t>
  </si>
  <si>
    <t>99900В4000</t>
  </si>
  <si>
    <t>Всего расходов на 2021 год в тыс.руб.</t>
  </si>
  <si>
    <t>Всего расходов на 2022 год в тыс.руб.</t>
  </si>
  <si>
    <t>Всего расходов на 2023 год в тыс.руб.</t>
  </si>
  <si>
    <t xml:space="preserve"> к  решению Совета народных депутатов муниципального образования Сарыевское Вязниковского района </t>
  </si>
  <si>
    <t xml:space="preserve">           Приложение №4</t>
  </si>
  <si>
    <t>Защита населения и территории от  чрезвычайных ситуаций природного и техногенного характера, пожарная безопастность</t>
  </si>
  <si>
    <t>Распределение ассигнований из бюджета  муниципального образования  Сарыевское  Вязниковского района Владимирской области на 2021 год и на плановый период на 2022 и 2023 годов по разделам, подразделам,</t>
  </si>
  <si>
    <t>"Формирование доступной среды жизнедеятельности для инвалидов муниципального образования Сарыевское Вязниковского района Владимирской области на 2019-2023 годы"</t>
  </si>
  <si>
    <t>1400000000</t>
  </si>
  <si>
    <t>1400015000</t>
  </si>
  <si>
    <t>"Обеспечение охраны жизни людей на водных объектах муниципального образования Сарыевское Вязниковского района Владимирской области на 2019-2023 годы"</t>
  </si>
  <si>
    <t>"Пожарная безопасность муниципального образования Сарыевское Вязниковского района Владимирской области на 2019-2023 годы"</t>
  </si>
  <si>
    <t>"Профилактика преступлений и правонарушений в муниципальном образовании Сарыевское Вязниковского района Владимирской области на 2018-2023 годы"</t>
  </si>
  <si>
    <t>"Об организации общественных работ в муниципальном образовании Сарыевское Вязниковского района Владимирской области на 2019-2023 годы"</t>
  </si>
  <si>
    <t xml:space="preserve">"Содержание автомобильных дорог общего пользования местного значения муниципального образования  Сарыевское Вязниковского района Владимирской области на 2018-2023 годы" </t>
  </si>
  <si>
    <t>"Информатизация муниципального образования Сарыевское Вязниковского района Владимирской области на 2019-2023 годы"</t>
  </si>
  <si>
    <t>"Оформление земельных участков, образуемых  в счет земельных долей, находящихся в муниципальной собственности муниципального образования Сарыевское  на 2019-2023 годы"</t>
  </si>
  <si>
    <t>"Создание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2018-2023 годы"</t>
  </si>
  <si>
    <t>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2019-2023 годы"</t>
  </si>
  <si>
    <t>"Благоустройство территории муниципального образования Сарыевское Вязниковского района Владимирской области на 2018-2023 годы"</t>
  </si>
  <si>
    <t>"Развитие муниципальной службы в муниципальном образовании Сарыевское Вязниковского района на 2019-2023 годы"</t>
  </si>
  <si>
    <t>Муниципальная программа муниципального образования</t>
  </si>
  <si>
    <t>Муниципальные программы муниципального образования</t>
  </si>
  <si>
    <t>320</t>
  </si>
  <si>
    <t xml:space="preserve">"Сохранение и реконструкция военно-мемориальных объектов  муниципального образования  Сарыевское на 2019-2023 годы" </t>
  </si>
  <si>
    <t>от 29.12.2021 года  №26</t>
  </si>
  <si>
    <t>Коммунальное хозяйство</t>
  </si>
  <si>
    <t xml:space="preserve">0502 </t>
  </si>
  <si>
    <t>99900П6000</t>
  </si>
  <si>
    <t>Расходы на возмещение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</si>
  <si>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0502</t>
  </si>
  <si>
    <t>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предоставляются в порядках, устанавливаемых постановлениями администрации района и в случаях возмещения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</si>
  <si>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Субсидии юридическим лицам (кроме некомерческих организаций), индивидуальным предпринимателям, физическим лицам</t>
  </si>
  <si>
    <t>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</si>
</sst>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0000"/>
  </numFmts>
  <fonts count="24" x14ac:knownFonts="1">
    <font>
      <sz val="10"/>
      <name val="Arial Cyr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7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9"/>
      <name val="Arial"/>
      <family val="2"/>
      <charset val="204"/>
    </font>
    <font>
      <b/>
      <i/>
      <sz val="8"/>
      <name val="Arial Cyr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9"/>
      <name val="Arial Cyr"/>
      <family val="2"/>
      <charset val="204"/>
    </font>
    <font>
      <b/>
      <sz val="10"/>
      <name val="Arial"/>
      <family val="2"/>
      <charset val="204"/>
    </font>
    <font>
      <b/>
      <sz val="9"/>
      <name val="Arial Cyr"/>
      <family val="2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i/>
      <sz val="8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justify" wrapText="1"/>
    </xf>
    <xf numFmtId="49" fontId="7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center"/>
    </xf>
    <xf numFmtId="0" fontId="0" fillId="0" borderId="0" xfId="0" applyFont="1"/>
    <xf numFmtId="0" fontId="4" fillId="0" borderId="1" xfId="0" applyFont="1" applyBorder="1" applyAlignment="1">
      <alignment horizontal="justify" wrapText="1"/>
    </xf>
    <xf numFmtId="49" fontId="4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0" fontId="10" fillId="0" borderId="0" xfId="0" applyFont="1"/>
    <xf numFmtId="49" fontId="4" fillId="0" borderId="1" xfId="0" applyNumberFormat="1" applyFont="1" applyBorder="1" applyAlignment="1">
      <alignment horizontal="justify" wrapText="1"/>
    </xf>
    <xf numFmtId="0" fontId="11" fillId="0" borderId="0" xfId="0" applyFont="1"/>
    <xf numFmtId="49" fontId="2" fillId="0" borderId="1" xfId="0" applyNumberFormat="1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7" fillId="0" borderId="1" xfId="0" applyNumberFormat="1" applyFont="1" applyBorder="1" applyAlignment="1">
      <alignment horizontal="center"/>
    </xf>
    <xf numFmtId="0" fontId="13" fillId="0" borderId="0" xfId="0" applyFont="1"/>
    <xf numFmtId="0" fontId="14" fillId="0" borderId="1" xfId="0" applyFont="1" applyBorder="1" applyAlignment="1">
      <alignment horizontal="justify"/>
    </xf>
    <xf numFmtId="49" fontId="1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justify" wrapText="1"/>
    </xf>
    <xf numFmtId="0" fontId="15" fillId="0" borderId="0" xfId="0" applyFont="1"/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16" fillId="0" borderId="1" xfId="0" applyFont="1" applyBorder="1" applyAlignment="1">
      <alignment horizontal="justify"/>
    </xf>
    <xf numFmtId="49" fontId="16" fillId="0" borderId="1" xfId="0" applyNumberFormat="1" applyFont="1" applyBorder="1" applyAlignment="1">
      <alignment horizontal="center"/>
    </xf>
    <xf numFmtId="0" fontId="17" fillId="0" borderId="0" xfId="0" applyFont="1"/>
    <xf numFmtId="0" fontId="2" fillId="0" borderId="0" xfId="0" applyFont="1" applyAlignment="1">
      <alignment horizontal="justify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justify" wrapText="1"/>
    </xf>
    <xf numFmtId="49" fontId="7" fillId="0" borderId="7" xfId="0" applyNumberFormat="1" applyFont="1" applyBorder="1" applyAlignment="1">
      <alignment horizontal="justify" wrapText="1"/>
    </xf>
    <xf numFmtId="49" fontId="2" fillId="0" borderId="8" xfId="0" applyNumberFormat="1" applyFont="1" applyBorder="1" applyAlignment="1">
      <alignment horizontal="justify" wrapText="1"/>
    </xf>
    <xf numFmtId="165" fontId="4" fillId="0" borderId="2" xfId="0" applyNumberFormat="1" applyFont="1" applyBorder="1" applyAlignment="1">
      <alignment horizontal="justify" wrapText="1"/>
    </xf>
    <xf numFmtId="49" fontId="4" fillId="0" borderId="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justify" wrapText="1"/>
    </xf>
    <xf numFmtId="0" fontId="10" fillId="0" borderId="10" xfId="0" applyFont="1" applyBorder="1" applyAlignment="1">
      <alignment horizontal="center"/>
    </xf>
    <xf numFmtId="49" fontId="12" fillId="0" borderId="9" xfId="0" applyNumberFormat="1" applyFont="1" applyBorder="1" applyAlignment="1">
      <alignment horizontal="justify" wrapText="1"/>
    </xf>
    <xf numFmtId="164" fontId="0" fillId="0" borderId="0" xfId="0" applyNumberFormat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justify" wrapText="1"/>
    </xf>
    <xf numFmtId="49" fontId="12" fillId="0" borderId="8" xfId="0" applyNumberFormat="1" applyFont="1" applyBorder="1" applyAlignment="1">
      <alignment horizontal="justify" wrapText="1"/>
    </xf>
    <xf numFmtId="49" fontId="2" fillId="0" borderId="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justify" wrapText="1"/>
    </xf>
    <xf numFmtId="49" fontId="2" fillId="0" borderId="1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3" xfId="0" applyFont="1" applyBorder="1" applyAlignment="1">
      <alignment horizontal="justify" wrapText="1"/>
    </xf>
    <xf numFmtId="49" fontId="7" fillId="0" borderId="8" xfId="0" applyNumberFormat="1" applyFont="1" applyBorder="1" applyAlignment="1">
      <alignment horizontal="justify" wrapText="1"/>
    </xf>
    <xf numFmtId="0" fontId="2" fillId="0" borderId="7" xfId="0" applyFont="1" applyBorder="1" applyAlignment="1">
      <alignment horizontal="justify" wrapText="1"/>
    </xf>
    <xf numFmtId="0" fontId="19" fillId="0" borderId="0" xfId="0" applyFont="1"/>
    <xf numFmtId="0" fontId="20" fillId="0" borderId="0" xfId="0" applyFont="1"/>
    <xf numFmtId="49" fontId="22" fillId="0" borderId="11" xfId="0" applyNumberFormat="1" applyFont="1" applyBorder="1" applyAlignment="1">
      <alignment horizontal="justify" wrapText="1"/>
    </xf>
    <xf numFmtId="49" fontId="22" fillId="0" borderId="4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justify" wrapText="1"/>
    </xf>
    <xf numFmtId="49" fontId="12" fillId="0" borderId="4" xfId="0" applyNumberFormat="1" applyFont="1" applyBorder="1" applyAlignment="1">
      <alignment horizontal="justify" wrapText="1"/>
    </xf>
    <xf numFmtId="49" fontId="12" fillId="0" borderId="4" xfId="0" applyNumberFormat="1" applyFont="1" applyBorder="1" applyAlignment="1">
      <alignment horizontal="center"/>
    </xf>
    <xf numFmtId="49" fontId="21" fillId="0" borderId="4" xfId="0" applyNumberFormat="1" applyFont="1" applyBorder="1" applyAlignment="1">
      <alignment horizontal="center"/>
    </xf>
    <xf numFmtId="49" fontId="22" fillId="0" borderId="4" xfId="0" applyNumberFormat="1" applyFont="1" applyBorder="1" applyAlignment="1">
      <alignment horizontal="justify" wrapText="1"/>
    </xf>
    <xf numFmtId="164" fontId="22" fillId="0" borderId="4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justify" wrapText="1"/>
    </xf>
    <xf numFmtId="49" fontId="4" fillId="0" borderId="4" xfId="0" applyNumberFormat="1" applyFont="1" applyBorder="1" applyAlignment="1">
      <alignment horizontal="justify" wrapText="1"/>
    </xf>
    <xf numFmtId="49" fontId="23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justify" wrapText="1"/>
    </xf>
    <xf numFmtId="49" fontId="7" fillId="0" borderId="1" xfId="0" applyNumberFormat="1" applyFont="1" applyBorder="1" applyAlignment="1">
      <alignment horizontal="justify" wrapText="1"/>
    </xf>
    <xf numFmtId="49" fontId="2" fillId="0" borderId="14" xfId="0" applyNumberFormat="1" applyFont="1" applyBorder="1" applyAlignment="1">
      <alignment horizontal="center"/>
    </xf>
    <xf numFmtId="0" fontId="7" fillId="0" borderId="8" xfId="0" applyFont="1" applyBorder="1" applyAlignment="1">
      <alignment horizontal="justify" wrapText="1"/>
    </xf>
    <xf numFmtId="49" fontId="7" fillId="0" borderId="14" xfId="0" applyNumberFormat="1" applyFont="1" applyBorder="1" applyAlignment="1">
      <alignment horizontal="center"/>
    </xf>
    <xf numFmtId="0" fontId="4" fillId="0" borderId="8" xfId="0" applyFont="1" applyBorder="1" applyAlignment="1">
      <alignment horizontal="justify" wrapText="1"/>
    </xf>
    <xf numFmtId="49" fontId="4" fillId="0" borderId="1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justify" wrapText="1"/>
    </xf>
    <xf numFmtId="49" fontId="2" fillId="0" borderId="7" xfId="0" applyNumberFormat="1" applyFont="1" applyBorder="1" applyAlignment="1">
      <alignment horizontal="justify" wrapText="1"/>
    </xf>
    <xf numFmtId="49" fontId="8" fillId="0" borderId="4" xfId="0" applyNumberFormat="1" applyFont="1" applyBorder="1" applyAlignment="1">
      <alignment horizontal="justify" wrapText="1"/>
    </xf>
    <xf numFmtId="49" fontId="8" fillId="0" borderId="4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 wrapText="1"/>
    </xf>
    <xf numFmtId="164" fontId="7" fillId="0" borderId="15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22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16" fillId="0" borderId="14" xfId="0" applyNumberFormat="1" applyFont="1" applyBorder="1" applyAlignment="1">
      <alignment horizontal="center"/>
    </xf>
    <xf numFmtId="1" fontId="6" fillId="0" borderId="4" xfId="0" applyNumberFormat="1" applyFont="1" applyFill="1" applyBorder="1" applyAlignment="1">
      <alignment horizontal="center" wrapText="1"/>
    </xf>
    <xf numFmtId="49" fontId="4" fillId="0" borderId="9" xfId="0" applyNumberFormat="1" applyFont="1" applyBorder="1" applyAlignment="1">
      <alignment horizontal="justify" wrapText="1"/>
    </xf>
    <xf numFmtId="49" fontId="4" fillId="0" borderId="17" xfId="0" applyNumberFormat="1" applyFont="1" applyBorder="1" applyAlignment="1">
      <alignment horizontal="justify" wrapText="1"/>
    </xf>
    <xf numFmtId="164" fontId="7" fillId="0" borderId="18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164" fontId="16" fillId="0" borderId="19" xfId="0" applyNumberFormat="1" applyFont="1" applyBorder="1" applyAlignment="1">
      <alignment horizontal="center"/>
    </xf>
    <xf numFmtId="0" fontId="2" fillId="0" borderId="8" xfId="0" applyFont="1" applyBorder="1" applyAlignment="1">
      <alignment horizontal="justify" wrapText="1"/>
    </xf>
    <xf numFmtId="164" fontId="8" fillId="0" borderId="21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4;&#1086;&#1082;&#1091;&#1084;&#1077;&#1085;&#1090;&#1099;%20&#1076;&#1083;&#1103;%20&#1088;&#1072;&#1073;&#1086;&#1090;&#1099;/&#1052;&#1054;%20&#1057;&#1072;&#1088;&#1099;&#1077;&#1074;&#1089;&#1082;&#1086;&#1077;/2016/&#1059;&#1090;&#1086;&#1095;&#1085;&#1077;&#1085;&#1080;&#1077;%20&#1073;&#1102;&#1076;&#1078;&#1077;&#1090;&#1072;%20&#8470;4/&#1087;&#1088;&#1080;&#1083;.%204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">
          <cell r="A35" t="str">
            <v>Обеспечение проведение выборов и референдумов</v>
          </cell>
          <cell r="B35" t="str">
            <v>0107</v>
          </cell>
          <cell r="C35" t="str">
            <v>0000000000</v>
          </cell>
          <cell r="D35" t="str">
            <v>000</v>
          </cell>
        </row>
        <row r="36">
          <cell r="A36" t="str">
            <v>Расходы на подготовку и проведение выборов в муниципальном образовании Сарыевское</v>
          </cell>
          <cell r="B36" t="str">
            <v>0107</v>
          </cell>
          <cell r="D36" t="str">
            <v>000</v>
          </cell>
        </row>
        <row r="37">
          <cell r="A37" t="str">
            <v>Закупка товаров, работ и услуг для госудаственных (муниципальных) нужд</v>
          </cell>
          <cell r="B37" t="str">
            <v>0107</v>
          </cell>
        </row>
        <row r="38">
          <cell r="A38" t="str">
            <v>Иные закупки товаров, работ и услуг для обеспечения государственных (муниципальных) нужд</v>
          </cell>
          <cell r="B38" t="str">
            <v>0107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tabSelected="1" topLeftCell="A151" zoomScaleNormal="100" workbookViewId="0">
      <selection activeCell="A164" sqref="A164"/>
    </sheetView>
  </sheetViews>
  <sheetFormatPr defaultRowHeight="12.75" x14ac:dyDescent="0.2"/>
  <cols>
    <col min="1" max="1" width="43.5703125" style="44" customWidth="1"/>
    <col min="2" max="2" width="7.140625" customWidth="1"/>
    <col min="3" max="3" width="11.42578125" style="45" customWidth="1"/>
    <col min="4" max="4" width="8.5703125" style="45" customWidth="1"/>
    <col min="5" max="5" width="9.85546875" style="46" customWidth="1"/>
    <col min="6" max="7" width="9.140625" style="46" customWidth="1"/>
  </cols>
  <sheetData>
    <row r="1" spans="1:7" ht="12.75" customHeight="1" x14ac:dyDescent="0.2">
      <c r="A1" s="1"/>
      <c r="B1" s="2"/>
      <c r="C1" s="132" t="s">
        <v>165</v>
      </c>
      <c r="D1" s="132"/>
      <c r="E1" s="132"/>
      <c r="F1" s="132"/>
      <c r="G1" s="132"/>
    </row>
    <row r="2" spans="1:7" ht="10.5" customHeight="1" x14ac:dyDescent="0.2">
      <c r="A2" s="1"/>
      <c r="B2" s="2"/>
      <c r="C2" s="132" t="s">
        <v>164</v>
      </c>
      <c r="D2" s="132"/>
      <c r="E2" s="132"/>
      <c r="F2" s="132"/>
      <c r="G2" s="132"/>
    </row>
    <row r="3" spans="1:7" ht="15.75" customHeight="1" x14ac:dyDescent="0.2">
      <c r="A3" s="1"/>
      <c r="B3" s="4"/>
      <c r="C3" s="132"/>
      <c r="D3" s="132"/>
      <c r="E3" s="132"/>
      <c r="F3" s="132"/>
      <c r="G3" s="132"/>
    </row>
    <row r="4" spans="1:7" ht="12" customHeight="1" x14ac:dyDescent="0.2">
      <c r="A4" s="1"/>
      <c r="B4" s="2"/>
      <c r="C4" s="132" t="s">
        <v>186</v>
      </c>
      <c r="D4" s="132"/>
      <c r="E4" s="132"/>
      <c r="F4" s="132"/>
      <c r="G4" s="132"/>
    </row>
    <row r="5" spans="1:7" ht="12.75" hidden="1" customHeight="1" x14ac:dyDescent="0.2">
      <c r="A5" s="1"/>
      <c r="B5" s="2"/>
      <c r="C5" s="3"/>
      <c r="D5" s="3"/>
      <c r="E5" s="3"/>
      <c r="F5" s="3"/>
      <c r="G5" s="3"/>
    </row>
    <row r="6" spans="1:7" ht="12.75" hidden="1" customHeight="1" x14ac:dyDescent="0.2">
      <c r="A6" s="1"/>
      <c r="B6" s="2"/>
      <c r="C6" s="3"/>
      <c r="D6" s="3"/>
      <c r="E6" s="3"/>
      <c r="F6" s="3"/>
      <c r="G6" s="3"/>
    </row>
    <row r="7" spans="1:7" ht="15" customHeight="1" x14ac:dyDescent="0.2">
      <c r="A7" s="1"/>
      <c r="B7" s="2"/>
      <c r="C7" s="5"/>
      <c r="D7" s="6"/>
      <c r="E7" s="6"/>
      <c r="F7" s="6"/>
      <c r="G7" s="6"/>
    </row>
    <row r="8" spans="1:7" ht="26.25" customHeight="1" x14ac:dyDescent="0.2">
      <c r="A8" s="133" t="s">
        <v>167</v>
      </c>
      <c r="B8" s="133"/>
      <c r="C8" s="133"/>
      <c r="D8" s="133"/>
      <c r="E8" s="133"/>
      <c r="F8" s="133"/>
      <c r="G8" s="133"/>
    </row>
    <row r="9" spans="1:7" x14ac:dyDescent="0.2">
      <c r="A9" s="134" t="s">
        <v>72</v>
      </c>
      <c r="B9" s="134"/>
      <c r="C9" s="134"/>
      <c r="D9" s="134"/>
      <c r="E9" s="134"/>
      <c r="F9" s="134"/>
      <c r="G9" s="134"/>
    </row>
    <row r="10" spans="1:7" ht="12" customHeight="1" x14ac:dyDescent="0.2">
      <c r="A10" s="134" t="s">
        <v>73</v>
      </c>
      <c r="B10" s="134"/>
      <c r="C10" s="134"/>
      <c r="D10" s="134"/>
      <c r="E10" s="134"/>
      <c r="F10" s="134"/>
      <c r="G10" s="134"/>
    </row>
    <row r="11" spans="1:7" ht="14.25" customHeight="1" x14ac:dyDescent="0.2">
      <c r="A11" s="8"/>
      <c r="B11" s="7"/>
      <c r="C11" s="7"/>
      <c r="D11" s="7"/>
      <c r="E11" s="7"/>
      <c r="F11" s="7"/>
      <c r="G11" s="7"/>
    </row>
    <row r="12" spans="1:7" ht="12.75" customHeight="1" x14ac:dyDescent="0.2">
      <c r="A12" s="135" t="s">
        <v>0</v>
      </c>
      <c r="B12" s="136" t="s">
        <v>1</v>
      </c>
      <c r="C12" s="128" t="s">
        <v>2</v>
      </c>
      <c r="D12" s="128" t="s">
        <v>3</v>
      </c>
      <c r="E12" s="129" t="s">
        <v>161</v>
      </c>
      <c r="F12" s="130" t="s">
        <v>162</v>
      </c>
      <c r="G12" s="130" t="s">
        <v>163</v>
      </c>
    </row>
    <row r="13" spans="1:7" ht="34.5" customHeight="1" x14ac:dyDescent="0.2">
      <c r="A13" s="135"/>
      <c r="B13" s="136"/>
      <c r="C13" s="128"/>
      <c r="D13" s="128"/>
      <c r="E13" s="129"/>
      <c r="F13" s="131"/>
      <c r="G13" s="131"/>
    </row>
    <row r="14" spans="1:7" ht="12" customHeight="1" x14ac:dyDescent="0.2">
      <c r="A14" s="9">
        <v>1</v>
      </c>
      <c r="B14" s="10">
        <v>2</v>
      </c>
      <c r="C14" s="10">
        <v>3</v>
      </c>
      <c r="D14" s="10">
        <v>4</v>
      </c>
      <c r="E14" s="96">
        <v>5</v>
      </c>
      <c r="F14" s="110"/>
      <c r="G14" s="110"/>
    </row>
    <row r="15" spans="1:7" x14ac:dyDescent="0.2">
      <c r="A15" s="11" t="s">
        <v>4</v>
      </c>
      <c r="B15" s="12" t="s">
        <v>5</v>
      </c>
      <c r="C15" s="12" t="s">
        <v>88</v>
      </c>
      <c r="D15" s="12" t="s">
        <v>6</v>
      </c>
      <c r="E15" s="97">
        <f>E16+E34+E42+E48+E38</f>
        <v>3667.1</v>
      </c>
      <c r="F15" s="97">
        <f t="shared" ref="F15:G15" si="0">F16+F34+F42+F48+F38</f>
        <v>3476.9</v>
      </c>
      <c r="G15" s="113">
        <f t="shared" si="0"/>
        <v>3476.9</v>
      </c>
    </row>
    <row r="16" spans="1:7" ht="66.75" customHeight="1" x14ac:dyDescent="0.2">
      <c r="A16" s="13" t="s">
        <v>7</v>
      </c>
      <c r="B16" s="14" t="s">
        <v>8</v>
      </c>
      <c r="C16" s="14" t="s">
        <v>88</v>
      </c>
      <c r="D16" s="14" t="s">
        <v>6</v>
      </c>
      <c r="E16" s="98">
        <f>E17+E20+E27</f>
        <v>2653.7</v>
      </c>
      <c r="F16" s="98">
        <f>F17+F20+F27</f>
        <v>2691.9</v>
      </c>
      <c r="G16" s="114">
        <f>G17+G20+G27</f>
        <v>2691.9</v>
      </c>
    </row>
    <row r="17" spans="1:7" s="18" customFormat="1" ht="27" customHeight="1" x14ac:dyDescent="0.2">
      <c r="A17" s="16" t="s">
        <v>96</v>
      </c>
      <c r="B17" s="17" t="s">
        <v>8</v>
      </c>
      <c r="C17" s="17" t="s">
        <v>100</v>
      </c>
      <c r="D17" s="17" t="s">
        <v>6</v>
      </c>
      <c r="E17" s="99">
        <f>E19</f>
        <v>456.1</v>
      </c>
      <c r="F17" s="99">
        <f>F19</f>
        <v>630.1</v>
      </c>
      <c r="G17" s="115">
        <f>G19</f>
        <v>630.1</v>
      </c>
    </row>
    <row r="18" spans="1:7" s="18" customFormat="1" ht="57" customHeight="1" x14ac:dyDescent="0.2">
      <c r="A18" s="19" t="s">
        <v>47</v>
      </c>
      <c r="B18" s="20" t="s">
        <v>8</v>
      </c>
      <c r="C18" s="20" t="s">
        <v>100</v>
      </c>
      <c r="D18" s="20" t="s">
        <v>48</v>
      </c>
      <c r="E18" s="100">
        <f>E19</f>
        <v>456.1</v>
      </c>
      <c r="F18" s="100">
        <f>F19</f>
        <v>630.1</v>
      </c>
      <c r="G18" s="116">
        <f>G19</f>
        <v>630.1</v>
      </c>
    </row>
    <row r="19" spans="1:7" s="18" customFormat="1" ht="22.5" customHeight="1" x14ac:dyDescent="0.2">
      <c r="A19" s="19" t="s">
        <v>62</v>
      </c>
      <c r="B19" s="20" t="s">
        <v>8</v>
      </c>
      <c r="C19" s="20" t="s">
        <v>100</v>
      </c>
      <c r="D19" s="20" t="s">
        <v>61</v>
      </c>
      <c r="E19" s="100">
        <v>456.1</v>
      </c>
      <c r="F19" s="100">
        <v>630.1</v>
      </c>
      <c r="G19" s="116">
        <v>630.1</v>
      </c>
    </row>
    <row r="20" spans="1:7" s="23" customFormat="1" ht="38.25" customHeight="1" x14ac:dyDescent="0.2">
      <c r="A20" s="22" t="s">
        <v>9</v>
      </c>
      <c r="B20" s="17" t="s">
        <v>8</v>
      </c>
      <c r="C20" s="17" t="s">
        <v>101</v>
      </c>
      <c r="D20" s="17" t="s">
        <v>6</v>
      </c>
      <c r="E20" s="99">
        <f>E21+E23+E25</f>
        <v>2193.6999999999998</v>
      </c>
      <c r="F20" s="99">
        <f>F21+F23+F25</f>
        <v>2046.4</v>
      </c>
      <c r="G20" s="115">
        <f>G21+G23+G25</f>
        <v>2046.4</v>
      </c>
    </row>
    <row r="21" spans="1:7" s="23" customFormat="1" ht="57" customHeight="1" x14ac:dyDescent="0.2">
      <c r="A21" s="19" t="s">
        <v>47</v>
      </c>
      <c r="B21" s="20" t="s">
        <v>8</v>
      </c>
      <c r="C21" s="20" t="s">
        <v>101</v>
      </c>
      <c r="D21" s="20" t="s">
        <v>48</v>
      </c>
      <c r="E21" s="100">
        <f>E22</f>
        <v>2187.6</v>
      </c>
      <c r="F21" s="100">
        <f>F22</f>
        <v>2046.4</v>
      </c>
      <c r="G21" s="116">
        <f>G22</f>
        <v>2046.4</v>
      </c>
    </row>
    <row r="22" spans="1:7" s="23" customFormat="1" ht="24.75" customHeight="1" x14ac:dyDescent="0.2">
      <c r="A22" s="19" t="s">
        <v>62</v>
      </c>
      <c r="B22" s="20" t="s">
        <v>8</v>
      </c>
      <c r="C22" s="20" t="s">
        <v>101</v>
      </c>
      <c r="D22" s="20" t="s">
        <v>61</v>
      </c>
      <c r="E22" s="100">
        <v>2187.6</v>
      </c>
      <c r="F22" s="100">
        <v>2046.4</v>
      </c>
      <c r="G22" s="116">
        <v>2046.4</v>
      </c>
    </row>
    <row r="23" spans="1:7" s="23" customFormat="1" ht="23.25" customHeight="1" x14ac:dyDescent="0.2">
      <c r="A23" s="71" t="s">
        <v>89</v>
      </c>
      <c r="B23" s="20" t="s">
        <v>8</v>
      </c>
      <c r="C23" s="20" t="s">
        <v>102</v>
      </c>
      <c r="D23" s="20" t="s">
        <v>49</v>
      </c>
      <c r="E23" s="100">
        <f>E24</f>
        <v>2.2000000000000002</v>
      </c>
      <c r="F23" s="100">
        <f>F24</f>
        <v>0</v>
      </c>
      <c r="G23" s="116">
        <f>G24</f>
        <v>0</v>
      </c>
    </row>
    <row r="24" spans="1:7" s="23" customFormat="1" ht="23.45" customHeight="1" x14ac:dyDescent="0.2">
      <c r="A24" s="71" t="s">
        <v>64</v>
      </c>
      <c r="B24" s="20" t="s">
        <v>8</v>
      </c>
      <c r="C24" s="20" t="s">
        <v>102</v>
      </c>
      <c r="D24" s="20" t="s">
        <v>63</v>
      </c>
      <c r="E24" s="100">
        <v>2.2000000000000002</v>
      </c>
      <c r="F24" s="100">
        <v>0</v>
      </c>
      <c r="G24" s="116">
        <v>0</v>
      </c>
    </row>
    <row r="25" spans="1:7" s="23" customFormat="1" ht="15.75" customHeight="1" x14ac:dyDescent="0.2">
      <c r="A25" s="19" t="s">
        <v>52</v>
      </c>
      <c r="B25" s="20" t="s">
        <v>8</v>
      </c>
      <c r="C25" s="20" t="s">
        <v>102</v>
      </c>
      <c r="D25" s="20" t="s">
        <v>50</v>
      </c>
      <c r="E25" s="100">
        <f>E26</f>
        <v>3.9</v>
      </c>
      <c r="F25" s="100">
        <f>F26</f>
        <v>0</v>
      </c>
      <c r="G25" s="116">
        <f>G26</f>
        <v>0</v>
      </c>
    </row>
    <row r="26" spans="1:7" s="23" customFormat="1" ht="15.75" customHeight="1" x14ac:dyDescent="0.2">
      <c r="A26" s="19" t="s">
        <v>66</v>
      </c>
      <c r="B26" s="20" t="s">
        <v>8</v>
      </c>
      <c r="C26" s="20" t="s">
        <v>102</v>
      </c>
      <c r="D26" s="20" t="s">
        <v>65</v>
      </c>
      <c r="E26" s="100">
        <v>3.9</v>
      </c>
      <c r="F26" s="100">
        <v>0</v>
      </c>
      <c r="G26" s="116">
        <v>0</v>
      </c>
    </row>
    <row r="27" spans="1:7" s="23" customFormat="1" ht="38.25" customHeight="1" x14ac:dyDescent="0.2">
      <c r="A27" s="16" t="s">
        <v>181</v>
      </c>
      <c r="B27" s="17" t="s">
        <v>30</v>
      </c>
      <c r="C27" s="17" t="s">
        <v>106</v>
      </c>
      <c r="D27" s="17" t="s">
        <v>6</v>
      </c>
      <c r="E27" s="99">
        <f>E30+E33</f>
        <v>3.9</v>
      </c>
      <c r="F27" s="99">
        <f>F30+F33</f>
        <v>15.4</v>
      </c>
      <c r="G27" s="115">
        <f>G30+G33</f>
        <v>15.4</v>
      </c>
    </row>
    <row r="28" spans="1:7" s="23" customFormat="1" ht="26.25" customHeight="1" x14ac:dyDescent="0.2">
      <c r="A28" s="19" t="s">
        <v>108</v>
      </c>
      <c r="B28" s="20" t="s">
        <v>8</v>
      </c>
      <c r="C28" s="20" t="s">
        <v>107</v>
      </c>
      <c r="D28" s="20" t="s">
        <v>6</v>
      </c>
      <c r="E28" s="100">
        <f t="shared" ref="E28:G29" si="1">E29</f>
        <v>2.4</v>
      </c>
      <c r="F28" s="100">
        <f t="shared" si="1"/>
        <v>14</v>
      </c>
      <c r="G28" s="116">
        <f t="shared" si="1"/>
        <v>14</v>
      </c>
    </row>
    <row r="29" spans="1:7" s="23" customFormat="1" ht="24" customHeight="1" x14ac:dyDescent="0.2">
      <c r="A29" s="19" t="s">
        <v>51</v>
      </c>
      <c r="B29" s="20" t="s">
        <v>8</v>
      </c>
      <c r="C29" s="20" t="s">
        <v>107</v>
      </c>
      <c r="D29" s="20" t="s">
        <v>49</v>
      </c>
      <c r="E29" s="100">
        <f t="shared" si="1"/>
        <v>2.4</v>
      </c>
      <c r="F29" s="100">
        <f t="shared" si="1"/>
        <v>14</v>
      </c>
      <c r="G29" s="116">
        <f t="shared" si="1"/>
        <v>14</v>
      </c>
    </row>
    <row r="30" spans="1:7" s="23" customFormat="1" ht="27.75" customHeight="1" x14ac:dyDescent="0.2">
      <c r="A30" s="19" t="s">
        <v>64</v>
      </c>
      <c r="B30" s="20" t="s">
        <v>8</v>
      </c>
      <c r="C30" s="20" t="s">
        <v>107</v>
      </c>
      <c r="D30" s="20" t="s">
        <v>63</v>
      </c>
      <c r="E30" s="100">
        <v>2.4</v>
      </c>
      <c r="F30" s="91">
        <v>14</v>
      </c>
      <c r="G30" s="91">
        <v>14</v>
      </c>
    </row>
    <row r="31" spans="1:7" s="23" customFormat="1" ht="23.25" customHeight="1" x14ac:dyDescent="0.2">
      <c r="A31" s="19" t="s">
        <v>109</v>
      </c>
      <c r="B31" s="20" t="s">
        <v>8</v>
      </c>
      <c r="C31" s="20" t="s">
        <v>127</v>
      </c>
      <c r="D31" s="20" t="s">
        <v>6</v>
      </c>
      <c r="E31" s="100">
        <f t="shared" ref="E31:G32" si="2">E32</f>
        <v>1.5</v>
      </c>
      <c r="F31" s="100">
        <f t="shared" si="2"/>
        <v>1.4</v>
      </c>
      <c r="G31" s="116">
        <f t="shared" si="2"/>
        <v>1.4</v>
      </c>
    </row>
    <row r="32" spans="1:7" s="23" customFormat="1" ht="13.5" customHeight="1" x14ac:dyDescent="0.2">
      <c r="A32" s="19" t="s">
        <v>52</v>
      </c>
      <c r="B32" s="20" t="s">
        <v>8</v>
      </c>
      <c r="C32" s="20" t="s">
        <v>127</v>
      </c>
      <c r="D32" s="20" t="s">
        <v>50</v>
      </c>
      <c r="E32" s="100">
        <f t="shared" si="2"/>
        <v>1.5</v>
      </c>
      <c r="F32" s="100">
        <f t="shared" si="2"/>
        <v>1.4</v>
      </c>
      <c r="G32" s="116">
        <f t="shared" si="2"/>
        <v>1.4</v>
      </c>
    </row>
    <row r="33" spans="1:7" s="23" customFormat="1" ht="15.75" customHeight="1" x14ac:dyDescent="0.2">
      <c r="A33" s="19" t="s">
        <v>66</v>
      </c>
      <c r="B33" s="20" t="s">
        <v>8</v>
      </c>
      <c r="C33" s="20" t="s">
        <v>127</v>
      </c>
      <c r="D33" s="20" t="s">
        <v>65</v>
      </c>
      <c r="E33" s="100">
        <v>1.5</v>
      </c>
      <c r="F33" s="91">
        <v>1.4</v>
      </c>
      <c r="G33" s="91">
        <v>1.4</v>
      </c>
    </row>
    <row r="34" spans="1:7" s="23" customFormat="1" ht="42.75" customHeight="1" x14ac:dyDescent="0.2">
      <c r="A34" s="25" t="s">
        <v>57</v>
      </c>
      <c r="B34" s="14" t="s">
        <v>31</v>
      </c>
      <c r="C34" s="14" t="s">
        <v>88</v>
      </c>
      <c r="D34" s="14" t="s">
        <v>6</v>
      </c>
      <c r="E34" s="98">
        <f>E37</f>
        <v>200</v>
      </c>
      <c r="F34" s="98">
        <f>F37</f>
        <v>200</v>
      </c>
      <c r="G34" s="114">
        <f>G37</f>
        <v>200</v>
      </c>
    </row>
    <row r="35" spans="1:7" s="23" customFormat="1" ht="72.75" customHeight="1" x14ac:dyDescent="0.2">
      <c r="A35" s="73" t="s">
        <v>39</v>
      </c>
      <c r="B35" s="20" t="s">
        <v>31</v>
      </c>
      <c r="C35" s="20" t="s">
        <v>103</v>
      </c>
      <c r="D35" s="20" t="s">
        <v>6</v>
      </c>
      <c r="E35" s="100">
        <f>E37</f>
        <v>200</v>
      </c>
      <c r="F35" s="100">
        <f>F37</f>
        <v>200</v>
      </c>
      <c r="G35" s="116">
        <f>G37</f>
        <v>200</v>
      </c>
    </row>
    <row r="36" spans="1:7" s="23" customFormat="1" ht="19.5" customHeight="1" x14ac:dyDescent="0.2">
      <c r="A36" s="24" t="s">
        <v>53</v>
      </c>
      <c r="B36" s="20" t="s">
        <v>31</v>
      </c>
      <c r="C36" s="20" t="s">
        <v>103</v>
      </c>
      <c r="D36" s="20" t="s">
        <v>54</v>
      </c>
      <c r="E36" s="100">
        <f>E37</f>
        <v>200</v>
      </c>
      <c r="F36" s="100">
        <f>F37</f>
        <v>200</v>
      </c>
      <c r="G36" s="116">
        <f>G37</f>
        <v>200</v>
      </c>
    </row>
    <row r="37" spans="1:7" s="23" customFormat="1" ht="19.5" customHeight="1" x14ac:dyDescent="0.2">
      <c r="A37" s="24" t="s">
        <v>70</v>
      </c>
      <c r="B37" s="20" t="s">
        <v>31</v>
      </c>
      <c r="C37" s="20" t="s">
        <v>103</v>
      </c>
      <c r="D37" s="20" t="s">
        <v>67</v>
      </c>
      <c r="E37" s="100">
        <v>200</v>
      </c>
      <c r="F37" s="91">
        <v>200</v>
      </c>
      <c r="G37" s="91">
        <v>200</v>
      </c>
    </row>
    <row r="38" spans="1:7" s="23" customFormat="1" ht="30" customHeight="1" x14ac:dyDescent="0.2">
      <c r="A38" s="25" t="str">
        <f>[1]Лист1!A35</f>
        <v>Обеспечение проведение выборов и референдумов</v>
      </c>
      <c r="B38" s="14" t="str">
        <f>[1]Лист1!B35</f>
        <v>0107</v>
      </c>
      <c r="C38" s="14" t="str">
        <f>[1]Лист1!C35</f>
        <v>0000000000</v>
      </c>
      <c r="D38" s="14" t="str">
        <f>[1]Лист1!D35</f>
        <v>000</v>
      </c>
      <c r="E38" s="98">
        <f t="shared" ref="E38:G39" si="3">E40</f>
        <v>114.8</v>
      </c>
      <c r="F38" s="98">
        <f t="shared" si="3"/>
        <v>0</v>
      </c>
      <c r="G38" s="114">
        <f t="shared" si="3"/>
        <v>0</v>
      </c>
    </row>
    <row r="39" spans="1:7" s="23" customFormat="1" ht="30.75" customHeight="1" x14ac:dyDescent="0.2">
      <c r="A39" s="25" t="str">
        <f>[1]Лист1!A36</f>
        <v>Расходы на подготовку и проведение выборов в муниципальном образовании Сарыевское</v>
      </c>
      <c r="B39" s="14" t="str">
        <f>[1]Лист1!B36</f>
        <v>0107</v>
      </c>
      <c r="C39" s="14" t="s">
        <v>160</v>
      </c>
      <c r="D39" s="14" t="str">
        <f>[1]Лист1!D36</f>
        <v>000</v>
      </c>
      <c r="E39" s="98">
        <f t="shared" si="3"/>
        <v>114.8</v>
      </c>
      <c r="F39" s="98">
        <f t="shared" si="3"/>
        <v>0</v>
      </c>
      <c r="G39" s="114">
        <f t="shared" si="3"/>
        <v>0</v>
      </c>
    </row>
    <row r="40" spans="1:7" s="23" customFormat="1" ht="24" customHeight="1" x14ac:dyDescent="0.2">
      <c r="A40" s="24" t="str">
        <f>[1]Лист1!A37</f>
        <v>Закупка товаров, работ и услуг для госудаственных (муниципальных) нужд</v>
      </c>
      <c r="B40" s="20" t="str">
        <f>[1]Лист1!B37</f>
        <v>0107</v>
      </c>
      <c r="C40" s="20" t="s">
        <v>160</v>
      </c>
      <c r="D40" s="20" t="s">
        <v>50</v>
      </c>
      <c r="E40" s="100">
        <f>E41</f>
        <v>114.8</v>
      </c>
      <c r="F40" s="100">
        <f>F41</f>
        <v>0</v>
      </c>
      <c r="G40" s="116">
        <f>G41</f>
        <v>0</v>
      </c>
    </row>
    <row r="41" spans="1:7" s="23" customFormat="1" ht="26.25" customHeight="1" x14ac:dyDescent="0.2">
      <c r="A41" s="24" t="str">
        <f>[1]Лист1!A38</f>
        <v>Иные закупки товаров, работ и услуг для обеспечения государственных (муниципальных) нужд</v>
      </c>
      <c r="B41" s="20" t="str">
        <f>[1]Лист1!B38</f>
        <v>0107</v>
      </c>
      <c r="C41" s="20" t="s">
        <v>160</v>
      </c>
      <c r="D41" s="20" t="s">
        <v>159</v>
      </c>
      <c r="E41" s="100">
        <v>114.8</v>
      </c>
      <c r="F41" s="91">
        <v>0</v>
      </c>
      <c r="G41" s="91">
        <v>0</v>
      </c>
    </row>
    <row r="42" spans="1:7" s="23" customFormat="1" ht="19.5" customHeight="1" x14ac:dyDescent="0.2">
      <c r="A42" s="25" t="s">
        <v>43</v>
      </c>
      <c r="B42" s="14" t="s">
        <v>44</v>
      </c>
      <c r="C42" s="14" t="s">
        <v>88</v>
      </c>
      <c r="D42" s="14" t="s">
        <v>6</v>
      </c>
      <c r="E42" s="98">
        <f>E47</f>
        <v>0</v>
      </c>
      <c r="F42" s="98">
        <f>F47</f>
        <v>5</v>
      </c>
      <c r="G42" s="114">
        <f>G47</f>
        <v>5</v>
      </c>
    </row>
    <row r="43" spans="1:7" s="36" customFormat="1" ht="15.6" customHeight="1" x14ac:dyDescent="0.2">
      <c r="A43" s="22" t="s">
        <v>43</v>
      </c>
      <c r="B43" s="17" t="s">
        <v>44</v>
      </c>
      <c r="C43" s="17" t="s">
        <v>88</v>
      </c>
      <c r="D43" s="17" t="s">
        <v>6</v>
      </c>
      <c r="E43" s="99">
        <f>E47</f>
        <v>0</v>
      </c>
      <c r="F43" s="99">
        <f>F47</f>
        <v>5</v>
      </c>
      <c r="G43" s="115">
        <f>G47</f>
        <v>5</v>
      </c>
    </row>
    <row r="44" spans="1:7" s="23" customFormat="1" ht="16.5" customHeight="1" x14ac:dyDescent="0.2">
      <c r="A44" s="24" t="s">
        <v>45</v>
      </c>
      <c r="B44" s="20" t="s">
        <v>44</v>
      </c>
      <c r="C44" s="20" t="s">
        <v>88</v>
      </c>
      <c r="D44" s="20" t="s">
        <v>6</v>
      </c>
      <c r="E44" s="100">
        <f>E47</f>
        <v>0</v>
      </c>
      <c r="F44" s="100">
        <f>F47</f>
        <v>5</v>
      </c>
      <c r="G44" s="116">
        <f>G47</f>
        <v>5</v>
      </c>
    </row>
    <row r="45" spans="1:7" s="36" customFormat="1" ht="48" customHeight="1" x14ac:dyDescent="0.2">
      <c r="A45" s="22" t="s">
        <v>46</v>
      </c>
      <c r="B45" s="17" t="s">
        <v>44</v>
      </c>
      <c r="C45" s="17" t="s">
        <v>104</v>
      </c>
      <c r="D45" s="17" t="s">
        <v>6</v>
      </c>
      <c r="E45" s="99">
        <f>E47</f>
        <v>0</v>
      </c>
      <c r="F45" s="99">
        <f>F47</f>
        <v>5</v>
      </c>
      <c r="G45" s="115">
        <f>G47</f>
        <v>5</v>
      </c>
    </row>
    <row r="46" spans="1:7" s="23" customFormat="1" ht="15.75" customHeight="1" x14ac:dyDescent="0.2">
      <c r="A46" s="19" t="s">
        <v>52</v>
      </c>
      <c r="B46" s="20" t="s">
        <v>44</v>
      </c>
      <c r="C46" s="20" t="s">
        <v>104</v>
      </c>
      <c r="D46" s="20" t="s">
        <v>50</v>
      </c>
      <c r="E46" s="100">
        <f>E47</f>
        <v>0</v>
      </c>
      <c r="F46" s="100">
        <f>F47</f>
        <v>5</v>
      </c>
      <c r="G46" s="116">
        <f>G47</f>
        <v>5</v>
      </c>
    </row>
    <row r="47" spans="1:7" s="23" customFormat="1" ht="15.75" customHeight="1" x14ac:dyDescent="0.2">
      <c r="A47" s="19" t="s">
        <v>69</v>
      </c>
      <c r="B47" s="20" t="s">
        <v>44</v>
      </c>
      <c r="C47" s="20" t="s">
        <v>104</v>
      </c>
      <c r="D47" s="20" t="s">
        <v>68</v>
      </c>
      <c r="E47" s="100">
        <v>0</v>
      </c>
      <c r="F47" s="100">
        <v>5</v>
      </c>
      <c r="G47" s="116">
        <v>5</v>
      </c>
    </row>
    <row r="48" spans="1:7" s="23" customFormat="1" ht="19.5" customHeight="1" x14ac:dyDescent="0.2">
      <c r="A48" s="13" t="s">
        <v>59</v>
      </c>
      <c r="B48" s="14" t="s">
        <v>60</v>
      </c>
      <c r="C48" s="14" t="s">
        <v>88</v>
      </c>
      <c r="D48" s="14" t="s">
        <v>6</v>
      </c>
      <c r="E48" s="98">
        <f t="shared" ref="E48:G49" si="4">E49</f>
        <v>698.6</v>
      </c>
      <c r="F48" s="98">
        <f t="shared" si="4"/>
        <v>580</v>
      </c>
      <c r="G48" s="114">
        <f t="shared" si="4"/>
        <v>580</v>
      </c>
    </row>
    <row r="49" spans="1:7" s="23" customFormat="1" ht="24.75" customHeight="1" x14ac:dyDescent="0.2">
      <c r="A49" s="22" t="s">
        <v>183</v>
      </c>
      <c r="B49" s="17" t="s">
        <v>60</v>
      </c>
      <c r="C49" s="17" t="s">
        <v>88</v>
      </c>
      <c r="D49" s="17" t="s">
        <v>6</v>
      </c>
      <c r="E49" s="99">
        <f t="shared" si="4"/>
        <v>698.6</v>
      </c>
      <c r="F49" s="99">
        <f t="shared" si="4"/>
        <v>580</v>
      </c>
      <c r="G49" s="115">
        <f t="shared" si="4"/>
        <v>580</v>
      </c>
    </row>
    <row r="50" spans="1:7" s="23" customFormat="1" ht="53.25" customHeight="1" x14ac:dyDescent="0.2">
      <c r="A50" s="16" t="s">
        <v>155</v>
      </c>
      <c r="B50" s="17" t="s">
        <v>60</v>
      </c>
      <c r="C50" s="17" t="s">
        <v>111</v>
      </c>
      <c r="D50" s="17" t="s">
        <v>6</v>
      </c>
      <c r="E50" s="99">
        <f>E52+E54</f>
        <v>698.6</v>
      </c>
      <c r="F50" s="99">
        <f>F52+F54</f>
        <v>580</v>
      </c>
      <c r="G50" s="115">
        <f>G52+G54</f>
        <v>580</v>
      </c>
    </row>
    <row r="51" spans="1:7" s="23" customFormat="1" ht="46.5" customHeight="1" x14ac:dyDescent="0.2">
      <c r="A51" s="19" t="s">
        <v>105</v>
      </c>
      <c r="B51" s="20" t="s">
        <v>60</v>
      </c>
      <c r="C51" s="20" t="s">
        <v>128</v>
      </c>
      <c r="D51" s="20" t="s">
        <v>6</v>
      </c>
      <c r="E51" s="100">
        <f>E52+E54</f>
        <v>698.6</v>
      </c>
      <c r="F51" s="100">
        <f>F52+F54</f>
        <v>580</v>
      </c>
      <c r="G51" s="116">
        <f>G52+G54</f>
        <v>580</v>
      </c>
    </row>
    <row r="52" spans="1:7" s="23" customFormat="1" ht="21.75" customHeight="1" x14ac:dyDescent="0.2">
      <c r="A52" s="19" t="s">
        <v>51</v>
      </c>
      <c r="B52" s="20" t="s">
        <v>60</v>
      </c>
      <c r="C52" s="20" t="s">
        <v>129</v>
      </c>
      <c r="D52" s="20" t="s">
        <v>49</v>
      </c>
      <c r="E52" s="100">
        <f>E53</f>
        <v>679.7</v>
      </c>
      <c r="F52" s="100">
        <f>F53</f>
        <v>559.4</v>
      </c>
      <c r="G52" s="116">
        <f>G53</f>
        <v>559.4</v>
      </c>
    </row>
    <row r="53" spans="1:7" s="23" customFormat="1" ht="23.25" customHeight="1" x14ac:dyDescent="0.2">
      <c r="A53" s="19" t="s">
        <v>64</v>
      </c>
      <c r="B53" s="20" t="s">
        <v>60</v>
      </c>
      <c r="C53" s="20" t="s">
        <v>129</v>
      </c>
      <c r="D53" s="20" t="s">
        <v>63</v>
      </c>
      <c r="E53" s="100">
        <v>679.7</v>
      </c>
      <c r="F53" s="100">
        <v>559.4</v>
      </c>
      <c r="G53" s="116">
        <v>559.4</v>
      </c>
    </row>
    <row r="54" spans="1:7" s="23" customFormat="1" ht="15.75" customHeight="1" x14ac:dyDescent="0.2">
      <c r="A54" s="19" t="s">
        <v>52</v>
      </c>
      <c r="B54" s="20" t="s">
        <v>60</v>
      </c>
      <c r="C54" s="20" t="s">
        <v>129</v>
      </c>
      <c r="D54" s="20" t="s">
        <v>50</v>
      </c>
      <c r="E54" s="100">
        <f>E55</f>
        <v>18.899999999999999</v>
      </c>
      <c r="F54" s="100">
        <f>F55</f>
        <v>20.6</v>
      </c>
      <c r="G54" s="116">
        <f>G55</f>
        <v>20.6</v>
      </c>
    </row>
    <row r="55" spans="1:7" s="23" customFormat="1" ht="15.75" customHeight="1" x14ac:dyDescent="0.2">
      <c r="A55" s="19" t="s">
        <v>66</v>
      </c>
      <c r="B55" s="20" t="s">
        <v>60</v>
      </c>
      <c r="C55" s="20" t="s">
        <v>129</v>
      </c>
      <c r="D55" s="20" t="s">
        <v>65</v>
      </c>
      <c r="E55" s="100">
        <v>18.899999999999999</v>
      </c>
      <c r="F55" s="100">
        <v>20.6</v>
      </c>
      <c r="G55" s="116">
        <v>20.6</v>
      </c>
    </row>
    <row r="56" spans="1:7" ht="14.25" customHeight="1" x14ac:dyDescent="0.2">
      <c r="A56" s="26" t="s">
        <v>10</v>
      </c>
      <c r="B56" s="27" t="s">
        <v>11</v>
      </c>
      <c r="C56" s="27" t="s">
        <v>88</v>
      </c>
      <c r="D56" s="27" t="s">
        <v>6</v>
      </c>
      <c r="E56" s="101">
        <f t="shared" ref="E56:G57" si="5">E57</f>
        <v>118.2</v>
      </c>
      <c r="F56" s="101">
        <f t="shared" si="5"/>
        <v>119.3</v>
      </c>
      <c r="G56" s="117">
        <f t="shared" si="5"/>
        <v>123.6</v>
      </c>
    </row>
    <row r="57" spans="1:7" s="15" customFormat="1" ht="15.75" customHeight="1" x14ac:dyDescent="0.2">
      <c r="A57" s="13" t="s">
        <v>12</v>
      </c>
      <c r="B57" s="14" t="s">
        <v>13</v>
      </c>
      <c r="C57" s="14" t="s">
        <v>88</v>
      </c>
      <c r="D57" s="14" t="s">
        <v>6</v>
      </c>
      <c r="E57" s="98">
        <f t="shared" si="5"/>
        <v>118.2</v>
      </c>
      <c r="F57" s="98">
        <f t="shared" si="5"/>
        <v>119.3</v>
      </c>
      <c r="G57" s="114">
        <f t="shared" si="5"/>
        <v>123.6</v>
      </c>
    </row>
    <row r="58" spans="1:7" ht="36.75" customHeight="1" x14ac:dyDescent="0.2">
      <c r="A58" s="16" t="s">
        <v>14</v>
      </c>
      <c r="B58" s="17" t="s">
        <v>13</v>
      </c>
      <c r="C58" s="17" t="s">
        <v>95</v>
      </c>
      <c r="D58" s="17" t="s">
        <v>6</v>
      </c>
      <c r="E58" s="99">
        <f>E59+E61</f>
        <v>118.2</v>
      </c>
      <c r="F58" s="99">
        <f>F59+F61</f>
        <v>119.3</v>
      </c>
      <c r="G58" s="115">
        <f>G59+G61</f>
        <v>123.6</v>
      </c>
    </row>
    <row r="59" spans="1:7" ht="59.25" customHeight="1" x14ac:dyDescent="0.2">
      <c r="A59" s="19" t="s">
        <v>47</v>
      </c>
      <c r="B59" s="20" t="s">
        <v>13</v>
      </c>
      <c r="C59" s="20" t="s">
        <v>95</v>
      </c>
      <c r="D59" s="20" t="s">
        <v>48</v>
      </c>
      <c r="E59" s="100">
        <f>E60</f>
        <v>99.9</v>
      </c>
      <c r="F59" s="100">
        <f>F60</f>
        <v>94.8</v>
      </c>
      <c r="G59" s="116">
        <f>G60</f>
        <v>94.8</v>
      </c>
    </row>
    <row r="60" spans="1:7" ht="23.25" customHeight="1" x14ac:dyDescent="0.2">
      <c r="A60" s="19" t="s">
        <v>62</v>
      </c>
      <c r="B60" s="20" t="s">
        <v>13</v>
      </c>
      <c r="C60" s="20" t="s">
        <v>95</v>
      </c>
      <c r="D60" s="20" t="s">
        <v>61</v>
      </c>
      <c r="E60" s="100">
        <v>99.9</v>
      </c>
      <c r="F60" s="100">
        <v>94.8</v>
      </c>
      <c r="G60" s="116">
        <v>94.8</v>
      </c>
    </row>
    <row r="61" spans="1:7" ht="26.25" customHeight="1" x14ac:dyDescent="0.2">
      <c r="A61" s="19" t="s">
        <v>51</v>
      </c>
      <c r="B61" s="20" t="s">
        <v>13</v>
      </c>
      <c r="C61" s="20" t="s">
        <v>95</v>
      </c>
      <c r="D61" s="20" t="s">
        <v>49</v>
      </c>
      <c r="E61" s="100">
        <f>E62</f>
        <v>18.3</v>
      </c>
      <c r="F61" s="100">
        <f>F62</f>
        <v>24.5</v>
      </c>
      <c r="G61" s="116">
        <f>G62</f>
        <v>28.8</v>
      </c>
    </row>
    <row r="62" spans="1:7" ht="22.5" customHeight="1" x14ac:dyDescent="0.2">
      <c r="A62" s="19" t="s">
        <v>64</v>
      </c>
      <c r="B62" s="20" t="s">
        <v>13</v>
      </c>
      <c r="C62" s="20" t="s">
        <v>95</v>
      </c>
      <c r="D62" s="20" t="s">
        <v>63</v>
      </c>
      <c r="E62" s="100">
        <v>18.3</v>
      </c>
      <c r="F62" s="91">
        <v>24.5</v>
      </c>
      <c r="G62" s="91">
        <v>28.8</v>
      </c>
    </row>
    <row r="63" spans="1:7" s="23" customFormat="1" ht="26.25" customHeight="1" x14ac:dyDescent="0.2">
      <c r="A63" s="84" t="s">
        <v>15</v>
      </c>
      <c r="B63" s="27" t="s">
        <v>16</v>
      </c>
      <c r="C63" s="27" t="s">
        <v>88</v>
      </c>
      <c r="D63" s="27" t="s">
        <v>6</v>
      </c>
      <c r="E63" s="101">
        <f>E64+E78</f>
        <v>1649.4</v>
      </c>
      <c r="F63" s="101">
        <f t="shared" ref="F63:G63" si="6">F64+F78</f>
        <v>1388</v>
      </c>
      <c r="G63" s="113">
        <f t="shared" si="6"/>
        <v>1388</v>
      </c>
    </row>
    <row r="64" spans="1:7" s="23" customFormat="1" ht="53.25" customHeight="1" x14ac:dyDescent="0.2">
      <c r="A64" s="25" t="s">
        <v>166</v>
      </c>
      <c r="B64" s="14" t="s">
        <v>17</v>
      </c>
      <c r="C64" s="14" t="s">
        <v>88</v>
      </c>
      <c r="D64" s="14" t="s">
        <v>6</v>
      </c>
      <c r="E64" s="98">
        <f>E65+E70</f>
        <v>1649.4</v>
      </c>
      <c r="F64" s="98">
        <f t="shared" ref="F64:G64" si="7">F65+F70</f>
        <v>1387</v>
      </c>
      <c r="G64" s="114">
        <f t="shared" si="7"/>
        <v>1387</v>
      </c>
    </row>
    <row r="65" spans="1:7" s="23" customFormat="1" ht="27" customHeight="1" x14ac:dyDescent="0.2">
      <c r="A65" s="22" t="s">
        <v>182</v>
      </c>
      <c r="B65" s="17" t="s">
        <v>17</v>
      </c>
      <c r="C65" s="17" t="s">
        <v>88</v>
      </c>
      <c r="D65" s="17" t="s">
        <v>6</v>
      </c>
      <c r="E65" s="99">
        <f>E66</f>
        <v>43.7</v>
      </c>
      <c r="F65" s="99">
        <f t="shared" ref="F65:G65" si="8">F66</f>
        <v>57</v>
      </c>
      <c r="G65" s="115">
        <f t="shared" si="8"/>
        <v>57</v>
      </c>
    </row>
    <row r="66" spans="1:7" s="23" customFormat="1" ht="56.25" customHeight="1" x14ac:dyDescent="0.2">
      <c r="A66" s="22" t="s">
        <v>171</v>
      </c>
      <c r="B66" s="17" t="s">
        <v>17</v>
      </c>
      <c r="C66" s="17" t="s">
        <v>114</v>
      </c>
      <c r="D66" s="17" t="s">
        <v>6</v>
      </c>
      <c r="E66" s="99">
        <f>E68</f>
        <v>43.7</v>
      </c>
      <c r="F66" s="99">
        <f>F68</f>
        <v>57</v>
      </c>
      <c r="G66" s="115">
        <f>G68</f>
        <v>57</v>
      </c>
    </row>
    <row r="67" spans="1:7" s="23" customFormat="1" ht="23.25" customHeight="1" x14ac:dyDescent="0.2">
      <c r="A67" s="24" t="s">
        <v>110</v>
      </c>
      <c r="B67" s="20" t="s">
        <v>17</v>
      </c>
      <c r="C67" s="20" t="s">
        <v>113</v>
      </c>
      <c r="D67" s="20" t="s">
        <v>6</v>
      </c>
      <c r="E67" s="100">
        <f t="shared" ref="E67:G68" si="9">E68</f>
        <v>43.7</v>
      </c>
      <c r="F67" s="100">
        <f t="shared" si="9"/>
        <v>57</v>
      </c>
      <c r="G67" s="116">
        <f t="shared" si="9"/>
        <v>57</v>
      </c>
    </row>
    <row r="68" spans="1:7" s="28" customFormat="1" ht="24.75" customHeight="1" x14ac:dyDescent="0.2">
      <c r="A68" s="19" t="s">
        <v>51</v>
      </c>
      <c r="B68" s="20" t="s">
        <v>17</v>
      </c>
      <c r="C68" s="20" t="s">
        <v>113</v>
      </c>
      <c r="D68" s="20" t="s">
        <v>49</v>
      </c>
      <c r="E68" s="100">
        <f t="shared" si="9"/>
        <v>43.7</v>
      </c>
      <c r="F68" s="100">
        <f t="shared" si="9"/>
        <v>57</v>
      </c>
      <c r="G68" s="116">
        <f t="shared" si="9"/>
        <v>57</v>
      </c>
    </row>
    <row r="69" spans="1:7" s="28" customFormat="1" ht="27.75" customHeight="1" x14ac:dyDescent="0.2">
      <c r="A69" s="19" t="s">
        <v>64</v>
      </c>
      <c r="B69" s="20" t="s">
        <v>17</v>
      </c>
      <c r="C69" s="20" t="s">
        <v>113</v>
      </c>
      <c r="D69" s="20" t="s">
        <v>63</v>
      </c>
      <c r="E69" s="100">
        <v>43.7</v>
      </c>
      <c r="F69" s="91">
        <v>57</v>
      </c>
      <c r="G69" s="91">
        <v>57</v>
      </c>
    </row>
    <row r="70" spans="1:7" ht="42" customHeight="1" x14ac:dyDescent="0.2">
      <c r="A70" s="16" t="s">
        <v>172</v>
      </c>
      <c r="B70" s="17" t="s">
        <v>17</v>
      </c>
      <c r="C70" s="17" t="s">
        <v>130</v>
      </c>
      <c r="D70" s="17" t="s">
        <v>6</v>
      </c>
      <c r="E70" s="99">
        <f>E74+E76+E72</f>
        <v>1605.7</v>
      </c>
      <c r="F70" s="99">
        <f>F74+F76+F72</f>
        <v>1330</v>
      </c>
      <c r="G70" s="115">
        <f>G74+G76+G72</f>
        <v>1330</v>
      </c>
    </row>
    <row r="71" spans="1:7" ht="27" customHeight="1" x14ac:dyDescent="0.2">
      <c r="A71" s="19" t="s">
        <v>112</v>
      </c>
      <c r="B71" s="20" t="s">
        <v>17</v>
      </c>
      <c r="C71" s="20" t="s">
        <v>131</v>
      </c>
      <c r="D71" s="20" t="s">
        <v>6</v>
      </c>
      <c r="E71" s="100">
        <f t="shared" ref="E71:G72" si="10">E72</f>
        <v>1174.3</v>
      </c>
      <c r="F71" s="100">
        <f t="shared" si="10"/>
        <v>1142</v>
      </c>
      <c r="G71" s="116">
        <f t="shared" si="10"/>
        <v>1142</v>
      </c>
    </row>
    <row r="72" spans="1:7" ht="61.5" customHeight="1" x14ac:dyDescent="0.2">
      <c r="A72" s="19" t="s">
        <v>47</v>
      </c>
      <c r="B72" s="20" t="s">
        <v>17</v>
      </c>
      <c r="C72" s="20" t="s">
        <v>131</v>
      </c>
      <c r="D72" s="20" t="s">
        <v>48</v>
      </c>
      <c r="E72" s="100">
        <f t="shared" si="10"/>
        <v>1174.3</v>
      </c>
      <c r="F72" s="100">
        <f t="shared" si="10"/>
        <v>1142</v>
      </c>
      <c r="G72" s="116">
        <f t="shared" si="10"/>
        <v>1142</v>
      </c>
    </row>
    <row r="73" spans="1:7" ht="15.75" customHeight="1" x14ac:dyDescent="0.2">
      <c r="A73" s="19" t="s">
        <v>83</v>
      </c>
      <c r="B73" s="20" t="s">
        <v>17</v>
      </c>
      <c r="C73" s="20" t="s">
        <v>131</v>
      </c>
      <c r="D73" s="20" t="s">
        <v>82</v>
      </c>
      <c r="E73" s="100">
        <v>1174.3</v>
      </c>
      <c r="F73" s="91">
        <v>1142</v>
      </c>
      <c r="G73" s="91">
        <v>1142</v>
      </c>
    </row>
    <row r="74" spans="1:7" ht="21.75" customHeight="1" x14ac:dyDescent="0.2">
      <c r="A74" s="19" t="s">
        <v>51</v>
      </c>
      <c r="B74" s="20" t="s">
        <v>17</v>
      </c>
      <c r="C74" s="20" t="s">
        <v>131</v>
      </c>
      <c r="D74" s="20" t="s">
        <v>49</v>
      </c>
      <c r="E74" s="100">
        <f>E75</f>
        <v>406.8</v>
      </c>
      <c r="F74" s="100">
        <f>F75</f>
        <v>159.80000000000001</v>
      </c>
      <c r="G74" s="116">
        <f>G75</f>
        <v>159.80000000000001</v>
      </c>
    </row>
    <row r="75" spans="1:7" ht="24" customHeight="1" x14ac:dyDescent="0.2">
      <c r="A75" s="19" t="s">
        <v>64</v>
      </c>
      <c r="B75" s="20" t="s">
        <v>17</v>
      </c>
      <c r="C75" s="20" t="s">
        <v>131</v>
      </c>
      <c r="D75" s="20" t="s">
        <v>63</v>
      </c>
      <c r="E75" s="100">
        <v>406.8</v>
      </c>
      <c r="F75" s="91">
        <v>159.80000000000001</v>
      </c>
      <c r="G75" s="91">
        <v>159.80000000000001</v>
      </c>
    </row>
    <row r="76" spans="1:7" ht="13.5" customHeight="1" x14ac:dyDescent="0.2">
      <c r="A76" s="19" t="s">
        <v>52</v>
      </c>
      <c r="B76" s="20" t="s">
        <v>17</v>
      </c>
      <c r="C76" s="20" t="s">
        <v>131</v>
      </c>
      <c r="D76" s="20" t="s">
        <v>50</v>
      </c>
      <c r="E76" s="100">
        <f>E77</f>
        <v>24.6</v>
      </c>
      <c r="F76" s="100">
        <f>F77</f>
        <v>28.2</v>
      </c>
      <c r="G76" s="116">
        <f>G77</f>
        <v>28.2</v>
      </c>
    </row>
    <row r="77" spans="1:7" ht="15.75" customHeight="1" x14ac:dyDescent="0.2">
      <c r="A77" s="19" t="s">
        <v>66</v>
      </c>
      <c r="B77" s="20" t="s">
        <v>17</v>
      </c>
      <c r="C77" s="20" t="s">
        <v>131</v>
      </c>
      <c r="D77" s="20" t="s">
        <v>65</v>
      </c>
      <c r="E77" s="100">
        <v>24.6</v>
      </c>
      <c r="F77" s="91">
        <v>28.2</v>
      </c>
      <c r="G77" s="91">
        <v>28.2</v>
      </c>
    </row>
    <row r="78" spans="1:7" ht="42" customHeight="1" x14ac:dyDescent="0.2">
      <c r="A78" s="74" t="s">
        <v>90</v>
      </c>
      <c r="B78" s="75" t="s">
        <v>91</v>
      </c>
      <c r="C78" s="75" t="s">
        <v>88</v>
      </c>
      <c r="D78" s="75" t="s">
        <v>6</v>
      </c>
      <c r="E78" s="102">
        <f>E80</f>
        <v>0</v>
      </c>
      <c r="F78" s="102">
        <f>F80</f>
        <v>1</v>
      </c>
      <c r="G78" s="118">
        <f>G80</f>
        <v>1</v>
      </c>
    </row>
    <row r="79" spans="1:7" ht="27" customHeight="1" x14ac:dyDescent="0.2">
      <c r="A79" s="80" t="s">
        <v>183</v>
      </c>
      <c r="B79" s="82" t="s">
        <v>91</v>
      </c>
      <c r="C79" s="82" t="s">
        <v>88</v>
      </c>
      <c r="D79" s="82" t="s">
        <v>6</v>
      </c>
      <c r="E79" s="103">
        <f>E80</f>
        <v>0</v>
      </c>
      <c r="F79" s="103">
        <f>F80</f>
        <v>1</v>
      </c>
      <c r="G79" s="119">
        <f>G80</f>
        <v>1</v>
      </c>
    </row>
    <row r="80" spans="1:7" ht="51" customHeight="1" x14ac:dyDescent="0.2">
      <c r="A80" s="80" t="s">
        <v>173</v>
      </c>
      <c r="B80" s="76" t="s">
        <v>91</v>
      </c>
      <c r="C80" s="61" t="s">
        <v>132</v>
      </c>
      <c r="D80" s="61" t="s">
        <v>6</v>
      </c>
      <c r="E80" s="106">
        <f>E82</f>
        <v>0</v>
      </c>
      <c r="F80" s="106">
        <f>F82</f>
        <v>1</v>
      </c>
      <c r="G80" s="91">
        <f>G82</f>
        <v>1</v>
      </c>
    </row>
    <row r="81" spans="1:7" ht="26.25" customHeight="1" x14ac:dyDescent="0.2">
      <c r="A81" s="59" t="s">
        <v>115</v>
      </c>
      <c r="B81" s="76" t="s">
        <v>91</v>
      </c>
      <c r="C81" s="61" t="s">
        <v>133</v>
      </c>
      <c r="D81" s="61" t="s">
        <v>6</v>
      </c>
      <c r="E81" s="106">
        <f t="shared" ref="E81:G82" si="11">E82</f>
        <v>0</v>
      </c>
      <c r="F81" s="106">
        <f t="shared" si="11"/>
        <v>1</v>
      </c>
      <c r="G81" s="91">
        <f t="shared" si="11"/>
        <v>1</v>
      </c>
    </row>
    <row r="82" spans="1:7" ht="22.5" customHeight="1" x14ac:dyDescent="0.2">
      <c r="A82" s="77" t="s">
        <v>89</v>
      </c>
      <c r="B82" s="72" t="s">
        <v>91</v>
      </c>
      <c r="C82" s="72" t="s">
        <v>133</v>
      </c>
      <c r="D82" s="72" t="s">
        <v>49</v>
      </c>
      <c r="E82" s="104">
        <f t="shared" si="11"/>
        <v>0</v>
      </c>
      <c r="F82" s="104">
        <f t="shared" si="11"/>
        <v>1</v>
      </c>
      <c r="G82" s="78">
        <f t="shared" si="11"/>
        <v>1</v>
      </c>
    </row>
    <row r="83" spans="1:7" ht="24.75" customHeight="1" x14ac:dyDescent="0.2">
      <c r="A83" s="77" t="s">
        <v>64</v>
      </c>
      <c r="B83" s="72" t="s">
        <v>91</v>
      </c>
      <c r="C83" s="72" t="s">
        <v>133</v>
      </c>
      <c r="D83" s="72" t="s">
        <v>63</v>
      </c>
      <c r="E83" s="104">
        <v>0</v>
      </c>
      <c r="F83" s="78">
        <v>1</v>
      </c>
      <c r="G83" s="78">
        <v>1</v>
      </c>
    </row>
    <row r="84" spans="1:7" s="69" customFormat="1" ht="15.75" customHeight="1" x14ac:dyDescent="0.2">
      <c r="A84" s="26" t="s">
        <v>79</v>
      </c>
      <c r="B84" s="27" t="s">
        <v>80</v>
      </c>
      <c r="C84" s="27" t="s">
        <v>88</v>
      </c>
      <c r="D84" s="27" t="s">
        <v>6</v>
      </c>
      <c r="E84" s="101">
        <f>E90+E102+E96+E85</f>
        <v>375.4</v>
      </c>
      <c r="F84" s="101">
        <f>F90+F102+F96+F85</f>
        <v>363</v>
      </c>
      <c r="G84" s="113">
        <f>G90+G102+G96+G85</f>
        <v>363</v>
      </c>
    </row>
    <row r="85" spans="1:7" s="69" customFormat="1" ht="15.75" customHeight="1" x14ac:dyDescent="0.2">
      <c r="A85" s="13" t="s">
        <v>136</v>
      </c>
      <c r="B85" s="14" t="s">
        <v>137</v>
      </c>
      <c r="C85" s="14" t="s">
        <v>88</v>
      </c>
      <c r="D85" s="14" t="s">
        <v>6</v>
      </c>
      <c r="E85" s="98">
        <f>E86</f>
        <v>0</v>
      </c>
      <c r="F85" s="98">
        <f t="shared" ref="F85:G88" si="12">F86</f>
        <v>6</v>
      </c>
      <c r="G85" s="114">
        <f t="shared" si="12"/>
        <v>6</v>
      </c>
    </row>
    <row r="86" spans="1:7" s="69" customFormat="1" ht="49.5" customHeight="1" x14ac:dyDescent="0.2">
      <c r="A86" s="83" t="s">
        <v>174</v>
      </c>
      <c r="B86" s="17" t="s">
        <v>137</v>
      </c>
      <c r="C86" s="82" t="s">
        <v>138</v>
      </c>
      <c r="D86" s="17" t="s">
        <v>6</v>
      </c>
      <c r="E86" s="99">
        <f>E87</f>
        <v>0</v>
      </c>
      <c r="F86" s="99">
        <f t="shared" si="12"/>
        <v>6</v>
      </c>
      <c r="G86" s="115">
        <f t="shared" si="12"/>
        <v>6</v>
      </c>
    </row>
    <row r="87" spans="1:7" s="69" customFormat="1" ht="25.5" customHeight="1" x14ac:dyDescent="0.2">
      <c r="A87" s="35" t="s">
        <v>126</v>
      </c>
      <c r="B87" s="20" t="s">
        <v>137</v>
      </c>
      <c r="C87" s="61" t="s">
        <v>139</v>
      </c>
      <c r="D87" s="20" t="s">
        <v>6</v>
      </c>
      <c r="E87" s="100">
        <f>E88</f>
        <v>0</v>
      </c>
      <c r="F87" s="100">
        <f t="shared" si="12"/>
        <v>6</v>
      </c>
      <c r="G87" s="116">
        <f t="shared" si="12"/>
        <v>6</v>
      </c>
    </row>
    <row r="88" spans="1:7" s="69" customFormat="1" ht="23.25" customHeight="1" x14ac:dyDescent="0.2">
      <c r="A88" s="19" t="s">
        <v>51</v>
      </c>
      <c r="B88" s="20" t="s">
        <v>137</v>
      </c>
      <c r="C88" s="61" t="s">
        <v>139</v>
      </c>
      <c r="D88" s="20" t="s">
        <v>49</v>
      </c>
      <c r="E88" s="100">
        <f>E89</f>
        <v>0</v>
      </c>
      <c r="F88" s="100">
        <f t="shared" si="12"/>
        <v>6</v>
      </c>
      <c r="G88" s="116">
        <f t="shared" si="12"/>
        <v>6</v>
      </c>
    </row>
    <row r="89" spans="1:7" s="69" customFormat="1" ht="23.25" customHeight="1" x14ac:dyDescent="0.2">
      <c r="A89" s="19" t="s">
        <v>64</v>
      </c>
      <c r="B89" s="20" t="s">
        <v>137</v>
      </c>
      <c r="C89" s="61" t="s">
        <v>139</v>
      </c>
      <c r="D89" s="20" t="s">
        <v>63</v>
      </c>
      <c r="E89" s="100">
        <v>0</v>
      </c>
      <c r="F89" s="91">
        <v>6</v>
      </c>
      <c r="G89" s="91">
        <v>6</v>
      </c>
    </row>
    <row r="90" spans="1:7" s="70" customFormat="1" ht="13.5" customHeight="1" x14ac:dyDescent="0.2">
      <c r="A90" s="13" t="s">
        <v>92</v>
      </c>
      <c r="B90" s="14" t="s">
        <v>81</v>
      </c>
      <c r="C90" s="14" t="s">
        <v>88</v>
      </c>
      <c r="D90" s="14" t="s">
        <v>6</v>
      </c>
      <c r="E90" s="98">
        <f t="shared" ref="E90:G91" si="13">E91</f>
        <v>210</v>
      </c>
      <c r="F90" s="98">
        <f t="shared" si="13"/>
        <v>210</v>
      </c>
      <c r="G90" s="114">
        <f t="shared" si="13"/>
        <v>210</v>
      </c>
    </row>
    <row r="91" spans="1:7" ht="25.5" customHeight="1" x14ac:dyDescent="0.2">
      <c r="A91" s="22" t="s">
        <v>183</v>
      </c>
      <c r="B91" s="17" t="s">
        <v>81</v>
      </c>
      <c r="C91" s="17" t="s">
        <v>88</v>
      </c>
      <c r="D91" s="17" t="s">
        <v>6</v>
      </c>
      <c r="E91" s="99">
        <f t="shared" si="13"/>
        <v>210</v>
      </c>
      <c r="F91" s="99">
        <f t="shared" si="13"/>
        <v>210</v>
      </c>
      <c r="G91" s="115">
        <f t="shared" si="13"/>
        <v>210</v>
      </c>
    </row>
    <row r="92" spans="1:7" ht="51.75" customHeight="1" x14ac:dyDescent="0.2">
      <c r="A92" s="32" t="s">
        <v>175</v>
      </c>
      <c r="B92" s="17" t="s">
        <v>81</v>
      </c>
      <c r="C92" s="82" t="s">
        <v>135</v>
      </c>
      <c r="D92" s="17" t="s">
        <v>6</v>
      </c>
      <c r="E92" s="99">
        <f>E94</f>
        <v>210</v>
      </c>
      <c r="F92" s="99">
        <f>F94</f>
        <v>210</v>
      </c>
      <c r="G92" s="115">
        <f>G94</f>
        <v>210</v>
      </c>
    </row>
    <row r="93" spans="1:7" ht="37.5" customHeight="1" x14ac:dyDescent="0.2">
      <c r="A93" s="33" t="s">
        <v>116</v>
      </c>
      <c r="B93" s="20" t="s">
        <v>81</v>
      </c>
      <c r="C93" s="61" t="s">
        <v>134</v>
      </c>
      <c r="D93" s="20" t="s">
        <v>6</v>
      </c>
      <c r="E93" s="100">
        <f t="shared" ref="E93:G94" si="14">E94</f>
        <v>210</v>
      </c>
      <c r="F93" s="100">
        <f t="shared" si="14"/>
        <v>210</v>
      </c>
      <c r="G93" s="116">
        <f t="shared" si="14"/>
        <v>210</v>
      </c>
    </row>
    <row r="94" spans="1:7" ht="27" customHeight="1" x14ac:dyDescent="0.2">
      <c r="A94" s="19" t="s">
        <v>51</v>
      </c>
      <c r="B94" s="20" t="s">
        <v>81</v>
      </c>
      <c r="C94" s="72" t="s">
        <v>134</v>
      </c>
      <c r="D94" s="20" t="s">
        <v>49</v>
      </c>
      <c r="E94" s="100">
        <f t="shared" si="14"/>
        <v>210</v>
      </c>
      <c r="F94" s="100">
        <f t="shared" si="14"/>
        <v>210</v>
      </c>
      <c r="G94" s="116">
        <f t="shared" si="14"/>
        <v>210</v>
      </c>
    </row>
    <row r="95" spans="1:7" ht="22.15" customHeight="1" x14ac:dyDescent="0.2">
      <c r="A95" s="19" t="s">
        <v>64</v>
      </c>
      <c r="B95" s="20" t="s">
        <v>81</v>
      </c>
      <c r="C95" s="72" t="s">
        <v>134</v>
      </c>
      <c r="D95" s="20" t="s">
        <v>63</v>
      </c>
      <c r="E95" s="100">
        <v>210</v>
      </c>
      <c r="F95" s="100">
        <v>210</v>
      </c>
      <c r="G95" s="116">
        <v>210</v>
      </c>
    </row>
    <row r="96" spans="1:7" ht="17.25" customHeight="1" x14ac:dyDescent="0.2">
      <c r="A96" s="94" t="s">
        <v>93</v>
      </c>
      <c r="B96" s="95" t="s">
        <v>94</v>
      </c>
      <c r="C96" s="95" t="s">
        <v>88</v>
      </c>
      <c r="D96" s="95" t="s">
        <v>6</v>
      </c>
      <c r="E96" s="105">
        <f>E97</f>
        <v>165.4</v>
      </c>
      <c r="F96" s="105">
        <f>F97</f>
        <v>145</v>
      </c>
      <c r="G96" s="123">
        <f>G97</f>
        <v>145</v>
      </c>
    </row>
    <row r="97" spans="1:7" ht="24.75" customHeight="1" x14ac:dyDescent="0.2">
      <c r="A97" s="80" t="s">
        <v>182</v>
      </c>
      <c r="B97" s="61" t="s">
        <v>94</v>
      </c>
      <c r="C97" s="82" t="s">
        <v>88</v>
      </c>
      <c r="D97" s="82" t="s">
        <v>6</v>
      </c>
      <c r="E97" s="103">
        <f>E98</f>
        <v>165.4</v>
      </c>
      <c r="F97" s="103">
        <f t="shared" ref="F97:G97" si="15">F98</f>
        <v>145</v>
      </c>
      <c r="G97" s="119">
        <f t="shared" si="15"/>
        <v>145</v>
      </c>
    </row>
    <row r="98" spans="1:7" ht="38.25" customHeight="1" x14ac:dyDescent="0.2">
      <c r="A98" s="80" t="s">
        <v>176</v>
      </c>
      <c r="B98" s="82" t="s">
        <v>94</v>
      </c>
      <c r="C98" s="82" t="s">
        <v>140</v>
      </c>
      <c r="D98" s="82" t="s">
        <v>6</v>
      </c>
      <c r="E98" s="103">
        <f>E100</f>
        <v>165.4</v>
      </c>
      <c r="F98" s="103">
        <f>F100</f>
        <v>145</v>
      </c>
      <c r="G98" s="119">
        <f>G100</f>
        <v>145</v>
      </c>
    </row>
    <row r="99" spans="1:7" ht="24.75" customHeight="1" x14ac:dyDescent="0.2">
      <c r="A99" s="59" t="s">
        <v>117</v>
      </c>
      <c r="B99" s="61" t="s">
        <v>94</v>
      </c>
      <c r="C99" s="61" t="s">
        <v>141</v>
      </c>
      <c r="D99" s="61" t="s">
        <v>6</v>
      </c>
      <c r="E99" s="106">
        <f t="shared" ref="E99:G100" si="16">E100</f>
        <v>165.4</v>
      </c>
      <c r="F99" s="106">
        <f t="shared" si="16"/>
        <v>145</v>
      </c>
      <c r="G99" s="91">
        <f t="shared" si="16"/>
        <v>145</v>
      </c>
    </row>
    <row r="100" spans="1:7" ht="26.25" customHeight="1" x14ac:dyDescent="0.2">
      <c r="A100" s="77" t="s">
        <v>89</v>
      </c>
      <c r="B100" s="72" t="s">
        <v>94</v>
      </c>
      <c r="C100" s="72" t="s">
        <v>141</v>
      </c>
      <c r="D100" s="72" t="s">
        <v>49</v>
      </c>
      <c r="E100" s="104">
        <f t="shared" si="16"/>
        <v>165.4</v>
      </c>
      <c r="F100" s="104">
        <f t="shared" si="16"/>
        <v>145</v>
      </c>
      <c r="G100" s="78">
        <f t="shared" si="16"/>
        <v>145</v>
      </c>
    </row>
    <row r="101" spans="1:7" ht="26.25" customHeight="1" x14ac:dyDescent="0.2">
      <c r="A101" s="77" t="s">
        <v>64</v>
      </c>
      <c r="B101" s="72" t="s">
        <v>94</v>
      </c>
      <c r="C101" s="72" t="s">
        <v>141</v>
      </c>
      <c r="D101" s="72" t="s">
        <v>63</v>
      </c>
      <c r="E101" s="104">
        <v>165.4</v>
      </c>
      <c r="F101" s="78">
        <v>145</v>
      </c>
      <c r="G101" s="78">
        <v>145</v>
      </c>
    </row>
    <row r="102" spans="1:7" ht="24.75" customHeight="1" x14ac:dyDescent="0.2">
      <c r="A102" s="13" t="s">
        <v>84</v>
      </c>
      <c r="B102" s="14" t="s">
        <v>85</v>
      </c>
      <c r="C102" s="14" t="s">
        <v>88</v>
      </c>
      <c r="D102" s="14" t="s">
        <v>6</v>
      </c>
      <c r="E102" s="98">
        <f>E103</f>
        <v>0</v>
      </c>
      <c r="F102" s="98">
        <f>F103</f>
        <v>2</v>
      </c>
      <c r="G102" s="124">
        <f>G103</f>
        <v>2</v>
      </c>
    </row>
    <row r="103" spans="1:7" ht="25.5" customHeight="1" x14ac:dyDescent="0.2">
      <c r="A103" s="22" t="s">
        <v>183</v>
      </c>
      <c r="B103" s="17" t="s">
        <v>85</v>
      </c>
      <c r="C103" s="17" t="s">
        <v>88</v>
      </c>
      <c r="D103" s="17" t="s">
        <v>6</v>
      </c>
      <c r="E103" s="99">
        <f>E104+E108</f>
        <v>0</v>
      </c>
      <c r="F103" s="99">
        <f>F104+F108</f>
        <v>2</v>
      </c>
      <c r="G103" s="115">
        <f>G104+G108</f>
        <v>2</v>
      </c>
    </row>
    <row r="104" spans="1:7" ht="50.25" customHeight="1" x14ac:dyDescent="0.2">
      <c r="A104" s="22" t="s">
        <v>177</v>
      </c>
      <c r="B104" s="17" t="s">
        <v>85</v>
      </c>
      <c r="C104" s="81" t="s">
        <v>120</v>
      </c>
      <c r="D104" s="17" t="s">
        <v>6</v>
      </c>
      <c r="E104" s="99">
        <f>E105</f>
        <v>0</v>
      </c>
      <c r="F104" s="99">
        <f>F107</f>
        <v>0</v>
      </c>
      <c r="G104" s="115">
        <f>G107</f>
        <v>0</v>
      </c>
    </row>
    <row r="105" spans="1:7" ht="37.5" customHeight="1" x14ac:dyDescent="0.2">
      <c r="A105" s="24" t="s">
        <v>118</v>
      </c>
      <c r="B105" s="20" t="s">
        <v>85</v>
      </c>
      <c r="C105" s="61" t="s">
        <v>142</v>
      </c>
      <c r="D105" s="20" t="s">
        <v>6</v>
      </c>
      <c r="E105" s="99">
        <f>E106+E110</f>
        <v>0</v>
      </c>
      <c r="F105" s="100">
        <f>F107</f>
        <v>0</v>
      </c>
      <c r="G105" s="116">
        <f>G107</f>
        <v>0</v>
      </c>
    </row>
    <row r="106" spans="1:7" ht="23.25" customHeight="1" x14ac:dyDescent="0.2">
      <c r="A106" s="19" t="s">
        <v>51</v>
      </c>
      <c r="B106" s="20" t="s">
        <v>85</v>
      </c>
      <c r="C106" s="72" t="s">
        <v>142</v>
      </c>
      <c r="D106" s="20" t="s">
        <v>49</v>
      </c>
      <c r="E106" s="100">
        <f>E107</f>
        <v>0</v>
      </c>
      <c r="F106" s="100">
        <f>F107</f>
        <v>0</v>
      </c>
      <c r="G106" s="116">
        <f>G107</f>
        <v>0</v>
      </c>
    </row>
    <row r="107" spans="1:7" ht="26.25" customHeight="1" x14ac:dyDescent="0.2">
      <c r="A107" s="19" t="s">
        <v>64</v>
      </c>
      <c r="B107" s="20" t="s">
        <v>85</v>
      </c>
      <c r="C107" s="72" t="s">
        <v>142</v>
      </c>
      <c r="D107" s="20" t="s">
        <v>63</v>
      </c>
      <c r="E107" s="100">
        <v>0</v>
      </c>
      <c r="F107" s="100">
        <v>0</v>
      </c>
      <c r="G107" s="116">
        <v>0</v>
      </c>
    </row>
    <row r="108" spans="1:7" ht="60.75" customHeight="1" x14ac:dyDescent="0.2">
      <c r="A108" s="80" t="s">
        <v>178</v>
      </c>
      <c r="B108" s="82" t="s">
        <v>85</v>
      </c>
      <c r="C108" s="82" t="s">
        <v>145</v>
      </c>
      <c r="D108" s="82" t="s">
        <v>6</v>
      </c>
      <c r="E108" s="99">
        <f>E109</f>
        <v>0</v>
      </c>
      <c r="F108" s="103">
        <f>F110</f>
        <v>2</v>
      </c>
      <c r="G108" s="119">
        <f>G110</f>
        <v>2</v>
      </c>
    </row>
    <row r="109" spans="1:7" ht="28.5" customHeight="1" x14ac:dyDescent="0.2">
      <c r="A109" s="59" t="s">
        <v>119</v>
      </c>
      <c r="B109" s="61" t="s">
        <v>85</v>
      </c>
      <c r="C109" s="61" t="s">
        <v>143</v>
      </c>
      <c r="D109" s="61" t="s">
        <v>6</v>
      </c>
      <c r="E109" s="99">
        <f>E110</f>
        <v>0</v>
      </c>
      <c r="F109" s="106">
        <f t="shared" ref="F109:G110" si="17">F110</f>
        <v>2</v>
      </c>
      <c r="G109" s="91">
        <f t="shared" si="17"/>
        <v>2</v>
      </c>
    </row>
    <row r="110" spans="1:7" ht="27" customHeight="1" x14ac:dyDescent="0.2">
      <c r="A110" s="77" t="s">
        <v>89</v>
      </c>
      <c r="B110" s="72" t="s">
        <v>85</v>
      </c>
      <c r="C110" s="61" t="s">
        <v>144</v>
      </c>
      <c r="D110" s="72" t="s">
        <v>49</v>
      </c>
      <c r="E110" s="100">
        <f>E111</f>
        <v>0</v>
      </c>
      <c r="F110" s="104">
        <f t="shared" si="17"/>
        <v>2</v>
      </c>
      <c r="G110" s="78">
        <f t="shared" si="17"/>
        <v>2</v>
      </c>
    </row>
    <row r="111" spans="1:7" ht="21" customHeight="1" x14ac:dyDescent="0.2">
      <c r="A111" s="77" t="s">
        <v>64</v>
      </c>
      <c r="B111" s="72" t="s">
        <v>85</v>
      </c>
      <c r="C111" s="61" t="s">
        <v>144</v>
      </c>
      <c r="D111" s="72" t="s">
        <v>63</v>
      </c>
      <c r="E111" s="100">
        <v>0</v>
      </c>
      <c r="F111" s="78">
        <v>2</v>
      </c>
      <c r="G111" s="78">
        <v>2</v>
      </c>
    </row>
    <row r="112" spans="1:7" ht="18" customHeight="1" x14ac:dyDescent="0.2">
      <c r="A112" s="29" t="s">
        <v>18</v>
      </c>
      <c r="B112" s="30" t="s">
        <v>19</v>
      </c>
      <c r="C112" s="30" t="s">
        <v>88</v>
      </c>
      <c r="D112" s="30" t="s">
        <v>6</v>
      </c>
      <c r="E112" s="101">
        <f>E113+E124</f>
        <v>1286.3999999999999</v>
      </c>
      <c r="F112" s="107">
        <f>F124+F113+F119</f>
        <v>1012.1999999999999</v>
      </c>
      <c r="G112" s="107">
        <f>G124+G113+G119</f>
        <v>1003.5</v>
      </c>
    </row>
    <row r="113" spans="1:7" s="15" customFormat="1" ht="15" customHeight="1" x14ac:dyDescent="0.2">
      <c r="A113" s="31" t="s">
        <v>87</v>
      </c>
      <c r="B113" s="14" t="s">
        <v>86</v>
      </c>
      <c r="C113" s="14" t="s">
        <v>88</v>
      </c>
      <c r="D113" s="14" t="s">
        <v>6</v>
      </c>
      <c r="E113" s="98">
        <f>E114</f>
        <v>95.1</v>
      </c>
      <c r="F113" s="98">
        <f>F118</f>
        <v>86.5</v>
      </c>
      <c r="G113" s="114">
        <f>G118</f>
        <v>86.5</v>
      </c>
    </row>
    <row r="114" spans="1:7" ht="24" customHeight="1" x14ac:dyDescent="0.2">
      <c r="A114" s="22" t="s">
        <v>183</v>
      </c>
      <c r="B114" s="17" t="s">
        <v>86</v>
      </c>
      <c r="C114" s="17" t="s">
        <v>88</v>
      </c>
      <c r="D114" s="17" t="s">
        <v>6</v>
      </c>
      <c r="E114" s="99">
        <f>E115</f>
        <v>95.1</v>
      </c>
      <c r="F114" s="99">
        <f>F118</f>
        <v>86.5</v>
      </c>
      <c r="G114" s="115">
        <f>G118</f>
        <v>86.5</v>
      </c>
    </row>
    <row r="115" spans="1:7" ht="75.75" customHeight="1" x14ac:dyDescent="0.2">
      <c r="A115" s="32" t="s">
        <v>179</v>
      </c>
      <c r="B115" s="17" t="s">
        <v>86</v>
      </c>
      <c r="C115" s="82" t="s">
        <v>146</v>
      </c>
      <c r="D115" s="17" t="s">
        <v>6</v>
      </c>
      <c r="E115" s="99">
        <f>E116</f>
        <v>95.1</v>
      </c>
      <c r="F115" s="99">
        <f>F118</f>
        <v>86.5</v>
      </c>
      <c r="G115" s="115">
        <f>G118</f>
        <v>86.5</v>
      </c>
    </row>
    <row r="116" spans="1:7" ht="47.25" customHeight="1" x14ac:dyDescent="0.2">
      <c r="A116" s="33" t="s">
        <v>121</v>
      </c>
      <c r="B116" s="20" t="s">
        <v>86</v>
      </c>
      <c r="C116" s="61" t="s">
        <v>147</v>
      </c>
      <c r="D116" s="20" t="s">
        <v>6</v>
      </c>
      <c r="E116" s="100">
        <f>E117</f>
        <v>95.1</v>
      </c>
      <c r="F116" s="100">
        <f t="shared" ref="F116:G117" si="18">F117</f>
        <v>86.5</v>
      </c>
      <c r="G116" s="116">
        <f t="shared" si="18"/>
        <v>86.5</v>
      </c>
    </row>
    <row r="117" spans="1:7" ht="22.5" customHeight="1" x14ac:dyDescent="0.2">
      <c r="A117" s="19" t="s">
        <v>51</v>
      </c>
      <c r="B117" s="20" t="s">
        <v>86</v>
      </c>
      <c r="C117" s="61" t="s">
        <v>147</v>
      </c>
      <c r="D117" s="20" t="s">
        <v>49</v>
      </c>
      <c r="E117" s="100">
        <f>E118</f>
        <v>95.1</v>
      </c>
      <c r="F117" s="100">
        <f t="shared" si="18"/>
        <v>86.5</v>
      </c>
      <c r="G117" s="116">
        <f t="shared" si="18"/>
        <v>86.5</v>
      </c>
    </row>
    <row r="118" spans="1:7" ht="24.75" customHeight="1" x14ac:dyDescent="0.2">
      <c r="A118" s="19" t="s">
        <v>64</v>
      </c>
      <c r="B118" s="20" t="s">
        <v>86</v>
      </c>
      <c r="C118" s="61" t="s">
        <v>147</v>
      </c>
      <c r="D118" s="20" t="s">
        <v>63</v>
      </c>
      <c r="E118" s="100">
        <v>95.1</v>
      </c>
      <c r="F118" s="100">
        <v>86.5</v>
      </c>
      <c r="G118" s="116">
        <v>86.5</v>
      </c>
    </row>
    <row r="119" spans="1:7" ht="20.25" customHeight="1" x14ac:dyDescent="0.2">
      <c r="A119" s="13" t="s">
        <v>187</v>
      </c>
      <c r="B119" s="126" t="s">
        <v>188</v>
      </c>
      <c r="C119" s="95" t="s">
        <v>189</v>
      </c>
      <c r="D119" s="127" t="s">
        <v>6</v>
      </c>
      <c r="E119" s="98">
        <v>0</v>
      </c>
      <c r="F119" s="98">
        <v>10.3</v>
      </c>
      <c r="G119" s="114">
        <v>1.6</v>
      </c>
    </row>
    <row r="120" spans="1:7" ht="48" customHeight="1" x14ac:dyDescent="0.2">
      <c r="A120" s="16" t="s">
        <v>190</v>
      </c>
      <c r="B120" s="89" t="s">
        <v>191</v>
      </c>
      <c r="C120" s="82" t="s">
        <v>189</v>
      </c>
      <c r="D120" s="90" t="s">
        <v>50</v>
      </c>
      <c r="E120" s="99">
        <v>0</v>
      </c>
      <c r="F120" s="99">
        <v>10.3</v>
      </c>
      <c r="G120" s="115">
        <v>1.6</v>
      </c>
    </row>
    <row r="121" spans="1:7" ht="115.5" customHeight="1" x14ac:dyDescent="0.2">
      <c r="A121" s="19" t="s">
        <v>192</v>
      </c>
      <c r="B121" s="85" t="s">
        <v>191</v>
      </c>
      <c r="C121" s="61" t="s">
        <v>189</v>
      </c>
      <c r="D121" s="58" t="s">
        <v>50</v>
      </c>
      <c r="E121" s="100">
        <v>0</v>
      </c>
      <c r="F121" s="100">
        <v>10.3</v>
      </c>
      <c r="G121" s="116">
        <v>1.6</v>
      </c>
    </row>
    <row r="122" spans="1:7" ht="17.25" customHeight="1" x14ac:dyDescent="0.2">
      <c r="A122" s="19" t="s">
        <v>52</v>
      </c>
      <c r="B122" s="85" t="s">
        <v>191</v>
      </c>
      <c r="C122" s="61" t="s">
        <v>189</v>
      </c>
      <c r="D122" s="58" t="s">
        <v>50</v>
      </c>
      <c r="E122" s="100">
        <v>0</v>
      </c>
      <c r="F122" s="100">
        <v>10.3</v>
      </c>
      <c r="G122" s="116">
        <v>1.6</v>
      </c>
    </row>
    <row r="123" spans="1:7" ht="39.75" customHeight="1" x14ac:dyDescent="0.2">
      <c r="A123" s="19" t="s">
        <v>193</v>
      </c>
      <c r="B123" s="20" t="s">
        <v>191</v>
      </c>
      <c r="C123" s="125" t="s">
        <v>189</v>
      </c>
      <c r="D123" s="20" t="s">
        <v>194</v>
      </c>
      <c r="E123" s="100">
        <v>0</v>
      </c>
      <c r="F123" s="100">
        <v>10.3</v>
      </c>
      <c r="G123" s="116">
        <v>1.6</v>
      </c>
    </row>
    <row r="124" spans="1:7" s="15" customFormat="1" ht="15" customHeight="1" x14ac:dyDescent="0.2">
      <c r="A124" s="31" t="s">
        <v>20</v>
      </c>
      <c r="B124" s="14" t="s">
        <v>21</v>
      </c>
      <c r="C124" s="14" t="s">
        <v>88</v>
      </c>
      <c r="D124" s="14" t="s">
        <v>6</v>
      </c>
      <c r="E124" s="98">
        <f>E125+E130+E138</f>
        <v>1191.3</v>
      </c>
      <c r="F124" s="98">
        <f>F125</f>
        <v>915.4</v>
      </c>
      <c r="G124" s="114">
        <f>G125</f>
        <v>915.4</v>
      </c>
    </row>
    <row r="125" spans="1:7" ht="25.5" customHeight="1" x14ac:dyDescent="0.2">
      <c r="A125" s="22" t="s">
        <v>183</v>
      </c>
      <c r="B125" s="17" t="s">
        <v>21</v>
      </c>
      <c r="C125" s="17" t="s">
        <v>88</v>
      </c>
      <c r="D125" s="17" t="s">
        <v>6</v>
      </c>
      <c r="E125" s="99">
        <f>E126</f>
        <v>8.5</v>
      </c>
      <c r="F125" s="99">
        <f>F126+F130+F138</f>
        <v>915.4</v>
      </c>
      <c r="G125" s="115">
        <f>G126+G130+G138</f>
        <v>915.4</v>
      </c>
    </row>
    <row r="126" spans="1:7" ht="39.75" customHeight="1" x14ac:dyDescent="0.2">
      <c r="A126" s="32" t="s">
        <v>185</v>
      </c>
      <c r="B126" s="17" t="s">
        <v>21</v>
      </c>
      <c r="C126" s="82" t="s">
        <v>123</v>
      </c>
      <c r="D126" s="17" t="s">
        <v>6</v>
      </c>
      <c r="E126" s="99">
        <f>E127</f>
        <v>8.5</v>
      </c>
      <c r="F126" s="99">
        <f>F129</f>
        <v>20</v>
      </c>
      <c r="G126" s="115">
        <f>G129</f>
        <v>20</v>
      </c>
    </row>
    <row r="127" spans="1:7" ht="27" customHeight="1" x14ac:dyDescent="0.2">
      <c r="A127" s="33" t="s">
        <v>122</v>
      </c>
      <c r="B127" s="20" t="s">
        <v>21</v>
      </c>
      <c r="C127" s="61" t="s">
        <v>148</v>
      </c>
      <c r="D127" s="20" t="s">
        <v>6</v>
      </c>
      <c r="E127" s="100">
        <f>E128</f>
        <v>8.5</v>
      </c>
      <c r="F127" s="100">
        <f t="shared" ref="F127:G128" si="19">F128</f>
        <v>20</v>
      </c>
      <c r="G127" s="116">
        <f t="shared" si="19"/>
        <v>20</v>
      </c>
    </row>
    <row r="128" spans="1:7" ht="26.25" customHeight="1" x14ac:dyDescent="0.2">
      <c r="A128" s="19" t="s">
        <v>51</v>
      </c>
      <c r="B128" s="20" t="s">
        <v>21</v>
      </c>
      <c r="C128" s="61" t="s">
        <v>148</v>
      </c>
      <c r="D128" s="20" t="s">
        <v>49</v>
      </c>
      <c r="E128" s="100">
        <f>E129</f>
        <v>8.5</v>
      </c>
      <c r="F128" s="100">
        <f t="shared" si="19"/>
        <v>20</v>
      </c>
      <c r="G128" s="116">
        <f t="shared" si="19"/>
        <v>20</v>
      </c>
    </row>
    <row r="129" spans="1:7" ht="24.75" customHeight="1" x14ac:dyDescent="0.2">
      <c r="A129" s="19" t="s">
        <v>64</v>
      </c>
      <c r="B129" s="20" t="s">
        <v>21</v>
      </c>
      <c r="C129" s="61" t="s">
        <v>148</v>
      </c>
      <c r="D129" s="20" t="s">
        <v>63</v>
      </c>
      <c r="E129" s="100">
        <v>8.5</v>
      </c>
      <c r="F129" s="100">
        <v>20</v>
      </c>
      <c r="G129" s="116">
        <v>20</v>
      </c>
    </row>
    <row r="130" spans="1:7" ht="41.25" customHeight="1" x14ac:dyDescent="0.2">
      <c r="A130" s="32" t="s">
        <v>180</v>
      </c>
      <c r="B130" s="17" t="s">
        <v>21</v>
      </c>
      <c r="C130" s="82" t="s">
        <v>125</v>
      </c>
      <c r="D130" s="17" t="s">
        <v>6</v>
      </c>
      <c r="E130" s="99">
        <f>E131</f>
        <v>1148.5</v>
      </c>
      <c r="F130" s="99">
        <f t="shared" ref="F130:G131" si="20">F131</f>
        <v>890.4</v>
      </c>
      <c r="G130" s="115">
        <f t="shared" si="20"/>
        <v>890.4</v>
      </c>
    </row>
    <row r="131" spans="1:7" ht="23.25" customHeight="1" x14ac:dyDescent="0.2">
      <c r="A131" s="19" t="s">
        <v>51</v>
      </c>
      <c r="B131" s="20" t="s">
        <v>21</v>
      </c>
      <c r="C131" s="61" t="s">
        <v>125</v>
      </c>
      <c r="D131" s="20" t="s">
        <v>49</v>
      </c>
      <c r="E131" s="100">
        <f>E132</f>
        <v>1148.5</v>
      </c>
      <c r="F131" s="100">
        <f t="shared" si="20"/>
        <v>890.4</v>
      </c>
      <c r="G131" s="116">
        <f t="shared" si="20"/>
        <v>890.4</v>
      </c>
    </row>
    <row r="132" spans="1:7" ht="25.5" customHeight="1" x14ac:dyDescent="0.2">
      <c r="A132" s="19" t="s">
        <v>64</v>
      </c>
      <c r="B132" s="20" t="s">
        <v>21</v>
      </c>
      <c r="C132" s="61" t="s">
        <v>125</v>
      </c>
      <c r="D132" s="20" t="s">
        <v>63</v>
      </c>
      <c r="E132" s="100">
        <f>E134+E137</f>
        <v>1148.5</v>
      </c>
      <c r="F132" s="100">
        <f>F134+F135+F136+F137</f>
        <v>890.4</v>
      </c>
      <c r="G132" s="116">
        <f>G134+G135+G136+G137</f>
        <v>890.4</v>
      </c>
    </row>
    <row r="133" spans="1:7" ht="14.25" customHeight="1" x14ac:dyDescent="0.2">
      <c r="A133" s="66" t="s">
        <v>78</v>
      </c>
      <c r="B133" s="20"/>
      <c r="C133" s="20"/>
      <c r="D133" s="20"/>
      <c r="E133" s="100"/>
      <c r="F133" s="91"/>
      <c r="G133" s="91"/>
    </row>
    <row r="134" spans="1:7" ht="14.25" customHeight="1" x14ac:dyDescent="0.2">
      <c r="A134" s="66" t="s">
        <v>74</v>
      </c>
      <c r="B134" s="20" t="s">
        <v>21</v>
      </c>
      <c r="C134" s="61" t="s">
        <v>149</v>
      </c>
      <c r="D134" s="20" t="s">
        <v>63</v>
      </c>
      <c r="E134" s="100">
        <v>956.5</v>
      </c>
      <c r="F134" s="91">
        <v>890.4</v>
      </c>
      <c r="G134" s="91">
        <v>890.4</v>
      </c>
    </row>
    <row r="135" spans="1:7" ht="12.75" customHeight="1" x14ac:dyDescent="0.2">
      <c r="A135" s="66" t="s">
        <v>75</v>
      </c>
      <c r="B135" s="20" t="s">
        <v>21</v>
      </c>
      <c r="C135" s="61" t="s">
        <v>150</v>
      </c>
      <c r="D135" s="20" t="s">
        <v>63</v>
      </c>
      <c r="E135" s="100">
        <v>0</v>
      </c>
      <c r="F135" s="100">
        <v>0</v>
      </c>
      <c r="G135" s="116">
        <v>0</v>
      </c>
    </row>
    <row r="136" spans="1:7" ht="14.25" customHeight="1" x14ac:dyDescent="0.2">
      <c r="A136" s="66" t="s">
        <v>77</v>
      </c>
      <c r="B136" s="20" t="s">
        <v>21</v>
      </c>
      <c r="C136" s="61" t="s">
        <v>151</v>
      </c>
      <c r="D136" s="20" t="s">
        <v>63</v>
      </c>
      <c r="E136" s="100">
        <v>0</v>
      </c>
      <c r="F136" s="100">
        <v>0</v>
      </c>
      <c r="G136" s="116">
        <v>0</v>
      </c>
    </row>
    <row r="137" spans="1:7" ht="14.25" customHeight="1" x14ac:dyDescent="0.2">
      <c r="A137" s="68" t="s">
        <v>76</v>
      </c>
      <c r="B137" s="20" t="s">
        <v>21</v>
      </c>
      <c r="C137" s="61" t="s">
        <v>152</v>
      </c>
      <c r="D137" s="20" t="s">
        <v>63</v>
      </c>
      <c r="E137" s="100">
        <v>192</v>
      </c>
      <c r="F137" s="100">
        <v>0</v>
      </c>
      <c r="G137" s="116">
        <v>0</v>
      </c>
    </row>
    <row r="138" spans="1:7" ht="63.75" customHeight="1" x14ac:dyDescent="0.2">
      <c r="A138" s="88" t="s">
        <v>168</v>
      </c>
      <c r="B138" s="89" t="s">
        <v>21</v>
      </c>
      <c r="C138" s="82" t="s">
        <v>169</v>
      </c>
      <c r="D138" s="90" t="s">
        <v>6</v>
      </c>
      <c r="E138" s="99">
        <f t="shared" ref="E138:G139" si="21">E139</f>
        <v>34.299999999999997</v>
      </c>
      <c r="F138" s="99">
        <f t="shared" si="21"/>
        <v>5</v>
      </c>
      <c r="G138" s="115">
        <f t="shared" si="21"/>
        <v>5</v>
      </c>
    </row>
    <row r="139" spans="1:7" ht="25.5" customHeight="1" x14ac:dyDescent="0.2">
      <c r="A139" s="122" t="s">
        <v>51</v>
      </c>
      <c r="B139" s="85" t="s">
        <v>21</v>
      </c>
      <c r="C139" s="61" t="s">
        <v>170</v>
      </c>
      <c r="D139" s="58" t="s">
        <v>49</v>
      </c>
      <c r="E139" s="100">
        <f t="shared" si="21"/>
        <v>34.299999999999997</v>
      </c>
      <c r="F139" s="100">
        <f t="shared" si="21"/>
        <v>5</v>
      </c>
      <c r="G139" s="116">
        <f t="shared" si="21"/>
        <v>5</v>
      </c>
    </row>
    <row r="140" spans="1:7" ht="24" customHeight="1" x14ac:dyDescent="0.2">
      <c r="A140" s="122" t="s">
        <v>64</v>
      </c>
      <c r="B140" s="85" t="s">
        <v>21</v>
      </c>
      <c r="C140" s="61" t="s">
        <v>170</v>
      </c>
      <c r="D140" s="58" t="s">
        <v>63</v>
      </c>
      <c r="E140" s="100">
        <v>34.299999999999997</v>
      </c>
      <c r="F140" s="100">
        <v>5</v>
      </c>
      <c r="G140" s="116">
        <v>5</v>
      </c>
    </row>
    <row r="141" spans="1:7" ht="14.25" customHeight="1" x14ac:dyDescent="0.2">
      <c r="A141" s="86" t="s">
        <v>97</v>
      </c>
      <c r="B141" s="87" t="s">
        <v>98</v>
      </c>
      <c r="C141" s="37" t="s">
        <v>88</v>
      </c>
      <c r="D141" s="38" t="s">
        <v>6</v>
      </c>
      <c r="E141" s="101">
        <f>E142</f>
        <v>27.1</v>
      </c>
      <c r="F141" s="101">
        <f t="shared" ref="F141:G143" si="22">F142</f>
        <v>12.6</v>
      </c>
      <c r="G141" s="117">
        <f t="shared" si="22"/>
        <v>21.3</v>
      </c>
    </row>
    <row r="142" spans="1:7" ht="24.75" customHeight="1" x14ac:dyDescent="0.2">
      <c r="A142" s="88" t="s">
        <v>158</v>
      </c>
      <c r="B142" s="89" t="s">
        <v>99</v>
      </c>
      <c r="C142" s="82" t="s">
        <v>124</v>
      </c>
      <c r="D142" s="90" t="s">
        <v>6</v>
      </c>
      <c r="E142" s="99">
        <f>E143</f>
        <v>27.1</v>
      </c>
      <c r="F142" s="99">
        <f t="shared" si="22"/>
        <v>12.6</v>
      </c>
      <c r="G142" s="115">
        <f t="shared" si="22"/>
        <v>21.3</v>
      </c>
    </row>
    <row r="143" spans="1:7" ht="24.75" customHeight="1" x14ac:dyDescent="0.2">
      <c r="A143" s="19" t="s">
        <v>51</v>
      </c>
      <c r="B143" s="85" t="s">
        <v>99</v>
      </c>
      <c r="C143" s="61" t="s">
        <v>124</v>
      </c>
      <c r="D143" s="58" t="s">
        <v>49</v>
      </c>
      <c r="E143" s="100">
        <f>E144</f>
        <v>27.1</v>
      </c>
      <c r="F143" s="100">
        <f t="shared" si="22"/>
        <v>12.6</v>
      </c>
      <c r="G143" s="116">
        <f t="shared" si="22"/>
        <v>21.3</v>
      </c>
    </row>
    <row r="144" spans="1:7" ht="25.5" customHeight="1" x14ac:dyDescent="0.2">
      <c r="A144" s="19" t="s">
        <v>64</v>
      </c>
      <c r="B144" s="85" t="s">
        <v>99</v>
      </c>
      <c r="C144" s="61" t="s">
        <v>124</v>
      </c>
      <c r="D144" s="58" t="s">
        <v>63</v>
      </c>
      <c r="E144" s="100">
        <v>27.1</v>
      </c>
      <c r="F144" s="91">
        <v>12.6</v>
      </c>
      <c r="G144" s="91">
        <v>21.3</v>
      </c>
    </row>
    <row r="145" spans="1:7" x14ac:dyDescent="0.2">
      <c r="A145" s="67" t="s">
        <v>22</v>
      </c>
      <c r="B145" s="27" t="s">
        <v>23</v>
      </c>
      <c r="C145" s="12" t="s">
        <v>88</v>
      </c>
      <c r="D145" s="27" t="s">
        <v>6</v>
      </c>
      <c r="E145" s="101">
        <f>E146</f>
        <v>1</v>
      </c>
      <c r="F145" s="101">
        <f t="shared" ref="F145:G148" si="23">F146</f>
        <v>1</v>
      </c>
      <c r="G145" s="117">
        <f t="shared" si="23"/>
        <v>1</v>
      </c>
    </row>
    <row r="146" spans="1:7" ht="17.25" customHeight="1" x14ac:dyDescent="0.2">
      <c r="A146" s="60" t="s">
        <v>157</v>
      </c>
      <c r="B146" s="14" t="s">
        <v>24</v>
      </c>
      <c r="C146" s="14" t="s">
        <v>88</v>
      </c>
      <c r="D146" s="14" t="s">
        <v>6</v>
      </c>
      <c r="E146" s="98">
        <f>E147</f>
        <v>1</v>
      </c>
      <c r="F146" s="98">
        <f t="shared" si="23"/>
        <v>1</v>
      </c>
      <c r="G146" s="114">
        <f t="shared" si="23"/>
        <v>1</v>
      </c>
    </row>
    <row r="147" spans="1:7" ht="86.25" customHeight="1" x14ac:dyDescent="0.2">
      <c r="A147" s="79" t="s">
        <v>39</v>
      </c>
      <c r="B147" s="47" t="s">
        <v>24</v>
      </c>
      <c r="C147" s="47" t="s">
        <v>103</v>
      </c>
      <c r="D147" s="47" t="s">
        <v>6</v>
      </c>
      <c r="E147" s="108">
        <f>E148</f>
        <v>1</v>
      </c>
      <c r="F147" s="108">
        <f t="shared" si="23"/>
        <v>1</v>
      </c>
      <c r="G147" s="120">
        <f t="shared" si="23"/>
        <v>1</v>
      </c>
    </row>
    <row r="148" spans="1:7" ht="15.75" customHeight="1" x14ac:dyDescent="0.2">
      <c r="A148" s="35" t="s">
        <v>53</v>
      </c>
      <c r="B148" s="34" t="s">
        <v>24</v>
      </c>
      <c r="C148" s="20" t="s">
        <v>103</v>
      </c>
      <c r="D148" s="20" t="s">
        <v>54</v>
      </c>
      <c r="E148" s="100">
        <f>E149</f>
        <v>1</v>
      </c>
      <c r="F148" s="100">
        <f t="shared" si="23"/>
        <v>1</v>
      </c>
      <c r="G148" s="116">
        <f t="shared" si="23"/>
        <v>1</v>
      </c>
    </row>
    <row r="149" spans="1:7" ht="15.75" customHeight="1" x14ac:dyDescent="0.2">
      <c r="A149" s="59" t="s">
        <v>70</v>
      </c>
      <c r="B149" s="61" t="s">
        <v>24</v>
      </c>
      <c r="C149" s="20" t="s">
        <v>103</v>
      </c>
      <c r="D149" s="20" t="s">
        <v>67</v>
      </c>
      <c r="E149" s="100">
        <v>1</v>
      </c>
      <c r="F149" s="91">
        <v>1</v>
      </c>
      <c r="G149" s="91">
        <v>1</v>
      </c>
    </row>
    <row r="150" spans="1:7" ht="18" customHeight="1" x14ac:dyDescent="0.2">
      <c r="A150" s="49" t="s">
        <v>58</v>
      </c>
      <c r="B150" s="27" t="s">
        <v>32</v>
      </c>
      <c r="C150" s="27" t="s">
        <v>88</v>
      </c>
      <c r="D150" s="27" t="s">
        <v>6</v>
      </c>
      <c r="E150" s="101">
        <f>E151+E156</f>
        <v>5077.5</v>
      </c>
      <c r="F150" s="101">
        <f>F151+F156</f>
        <v>3352.6000000000004</v>
      </c>
      <c r="G150" s="117">
        <f>G151+G156</f>
        <v>3352.6000000000004</v>
      </c>
    </row>
    <row r="151" spans="1:7" ht="15" customHeight="1" x14ac:dyDescent="0.2">
      <c r="A151" s="56" t="s">
        <v>33</v>
      </c>
      <c r="B151" s="47" t="s">
        <v>34</v>
      </c>
      <c r="C151" s="47" t="s">
        <v>88</v>
      </c>
      <c r="D151" s="47" t="s">
        <v>6</v>
      </c>
      <c r="E151" s="108">
        <f>E152</f>
        <v>4642.7</v>
      </c>
      <c r="F151" s="108">
        <f t="shared" ref="F151:G154" si="24">F152</f>
        <v>2917.8</v>
      </c>
      <c r="G151" s="120">
        <f t="shared" si="24"/>
        <v>2917.8</v>
      </c>
    </row>
    <row r="152" spans="1:7" ht="86.25" customHeight="1" x14ac:dyDescent="0.2">
      <c r="A152" s="79" t="s">
        <v>39</v>
      </c>
      <c r="B152" s="47" t="s">
        <v>34</v>
      </c>
      <c r="C152" s="47" t="s">
        <v>103</v>
      </c>
      <c r="D152" s="47" t="s">
        <v>6</v>
      </c>
      <c r="E152" s="108">
        <f>E153</f>
        <v>4642.7</v>
      </c>
      <c r="F152" s="108">
        <f t="shared" si="24"/>
        <v>2917.8</v>
      </c>
      <c r="G152" s="120">
        <f t="shared" si="24"/>
        <v>2917.8</v>
      </c>
    </row>
    <row r="153" spans="1:7" ht="13.5" customHeight="1" x14ac:dyDescent="0.2">
      <c r="A153" s="35" t="s">
        <v>53</v>
      </c>
      <c r="B153" s="20" t="s">
        <v>34</v>
      </c>
      <c r="C153" s="20" t="s">
        <v>103</v>
      </c>
      <c r="D153" s="20" t="s">
        <v>54</v>
      </c>
      <c r="E153" s="100">
        <f>E154</f>
        <v>4642.7</v>
      </c>
      <c r="F153" s="100">
        <f t="shared" si="24"/>
        <v>2917.8</v>
      </c>
      <c r="G153" s="116">
        <f t="shared" si="24"/>
        <v>2917.8</v>
      </c>
    </row>
    <row r="154" spans="1:7" ht="28.5" customHeight="1" x14ac:dyDescent="0.2">
      <c r="A154" s="62" t="s">
        <v>42</v>
      </c>
      <c r="B154" s="63" t="s">
        <v>34</v>
      </c>
      <c r="C154" s="20" t="s">
        <v>103</v>
      </c>
      <c r="D154" s="20" t="s">
        <v>54</v>
      </c>
      <c r="E154" s="100">
        <f>E155</f>
        <v>4642.7</v>
      </c>
      <c r="F154" s="100">
        <f t="shared" si="24"/>
        <v>2917.8</v>
      </c>
      <c r="G154" s="116">
        <f t="shared" si="24"/>
        <v>2917.8</v>
      </c>
    </row>
    <row r="155" spans="1:7" ht="15.75" customHeight="1" x14ac:dyDescent="0.2">
      <c r="A155" s="59" t="s">
        <v>70</v>
      </c>
      <c r="B155" s="61" t="s">
        <v>34</v>
      </c>
      <c r="C155" s="20" t="s">
        <v>103</v>
      </c>
      <c r="D155" s="20" t="s">
        <v>67</v>
      </c>
      <c r="E155" s="100">
        <v>4642.7</v>
      </c>
      <c r="F155" s="91">
        <v>2917.8</v>
      </c>
      <c r="G155" s="91">
        <v>2917.8</v>
      </c>
    </row>
    <row r="156" spans="1:7" ht="22.5" customHeight="1" x14ac:dyDescent="0.2">
      <c r="A156" s="60" t="s">
        <v>41</v>
      </c>
      <c r="B156" s="64" t="s">
        <v>40</v>
      </c>
      <c r="C156" s="47" t="s">
        <v>88</v>
      </c>
      <c r="D156" s="47" t="s">
        <v>6</v>
      </c>
      <c r="E156" s="108">
        <f>E157</f>
        <v>434.8</v>
      </c>
      <c r="F156" s="108">
        <f t="shared" ref="F156:G158" si="25">F157</f>
        <v>434.8</v>
      </c>
      <c r="G156" s="120">
        <f t="shared" si="25"/>
        <v>434.8</v>
      </c>
    </row>
    <row r="157" spans="1:7" ht="90" customHeight="1" x14ac:dyDescent="0.2">
      <c r="A157" s="79" t="s">
        <v>39</v>
      </c>
      <c r="B157" s="47" t="s">
        <v>40</v>
      </c>
      <c r="C157" s="47" t="s">
        <v>103</v>
      </c>
      <c r="D157" s="47" t="s">
        <v>6</v>
      </c>
      <c r="E157" s="108">
        <f>E158</f>
        <v>434.8</v>
      </c>
      <c r="F157" s="108">
        <f t="shared" si="25"/>
        <v>434.8</v>
      </c>
      <c r="G157" s="120">
        <f t="shared" si="25"/>
        <v>434.8</v>
      </c>
    </row>
    <row r="158" spans="1:7" ht="13.5" customHeight="1" x14ac:dyDescent="0.2">
      <c r="A158" s="35" t="s">
        <v>53</v>
      </c>
      <c r="B158" s="20" t="s">
        <v>40</v>
      </c>
      <c r="C158" s="20" t="s">
        <v>103</v>
      </c>
      <c r="D158" s="20" t="s">
        <v>54</v>
      </c>
      <c r="E158" s="100">
        <f>E159</f>
        <v>434.8</v>
      </c>
      <c r="F158" s="100">
        <f t="shared" si="25"/>
        <v>434.8</v>
      </c>
      <c r="G158" s="116">
        <f t="shared" si="25"/>
        <v>434.8</v>
      </c>
    </row>
    <row r="159" spans="1:7" ht="14.25" customHeight="1" x14ac:dyDescent="0.2">
      <c r="A159" s="35" t="s">
        <v>70</v>
      </c>
      <c r="B159" s="20" t="s">
        <v>40</v>
      </c>
      <c r="C159" s="20" t="s">
        <v>103</v>
      </c>
      <c r="D159" s="20" t="s">
        <v>67</v>
      </c>
      <c r="E159" s="100">
        <v>434.8</v>
      </c>
      <c r="F159" s="91">
        <v>434.8</v>
      </c>
      <c r="G159" s="91">
        <v>434.8</v>
      </c>
    </row>
    <row r="160" spans="1:7" s="36" customFormat="1" ht="15.75" customHeight="1" x14ac:dyDescent="0.2">
      <c r="A160" s="49" t="s">
        <v>25</v>
      </c>
      <c r="B160" s="27" t="s">
        <v>26</v>
      </c>
      <c r="C160" s="27" t="s">
        <v>88</v>
      </c>
      <c r="D160" s="27" t="s">
        <v>6</v>
      </c>
      <c r="E160" s="101">
        <f>E161</f>
        <v>416.4</v>
      </c>
      <c r="F160" s="101">
        <f>F161</f>
        <v>163</v>
      </c>
      <c r="G160" s="117">
        <f>G161</f>
        <v>200</v>
      </c>
    </row>
    <row r="161" spans="1:7" s="21" customFormat="1" ht="17.25" customHeight="1" x14ac:dyDescent="0.2">
      <c r="A161" s="92" t="s">
        <v>27</v>
      </c>
      <c r="B161" s="14" t="s">
        <v>28</v>
      </c>
      <c r="C161" s="14" t="s">
        <v>88</v>
      </c>
      <c r="D161" s="14" t="s">
        <v>6</v>
      </c>
      <c r="E161" s="98">
        <f>E164</f>
        <v>416.4</v>
      </c>
      <c r="F161" s="98">
        <f>F164</f>
        <v>163</v>
      </c>
      <c r="G161" s="114">
        <f>G164</f>
        <v>200</v>
      </c>
    </row>
    <row r="162" spans="1:7" s="21" customFormat="1" ht="29.25" customHeight="1" x14ac:dyDescent="0.2">
      <c r="A162" s="111" t="s">
        <v>182</v>
      </c>
      <c r="B162" s="17" t="s">
        <v>28</v>
      </c>
      <c r="C162" s="17" t="s">
        <v>88</v>
      </c>
      <c r="D162" s="17" t="s">
        <v>6</v>
      </c>
      <c r="E162" s="99">
        <f>E163</f>
        <v>416.4</v>
      </c>
      <c r="F162" s="99">
        <f t="shared" ref="F162:G162" si="26">F163</f>
        <v>163</v>
      </c>
      <c r="G162" s="115">
        <f t="shared" si="26"/>
        <v>200</v>
      </c>
    </row>
    <row r="163" spans="1:7" s="21" customFormat="1" ht="40.5" customHeight="1" x14ac:dyDescent="0.2">
      <c r="A163" s="112" t="s">
        <v>181</v>
      </c>
      <c r="B163" s="17" t="s">
        <v>28</v>
      </c>
      <c r="C163" s="17" t="s">
        <v>153</v>
      </c>
      <c r="D163" s="17" t="s">
        <v>6</v>
      </c>
      <c r="E163" s="99">
        <f>E164</f>
        <v>416.4</v>
      </c>
      <c r="F163" s="99">
        <f t="shared" ref="F163:G165" si="27">F164</f>
        <v>163</v>
      </c>
      <c r="G163" s="115">
        <f t="shared" si="27"/>
        <v>200</v>
      </c>
    </row>
    <row r="164" spans="1:7" ht="34.5" customHeight="1" x14ac:dyDescent="0.2">
      <c r="A164" s="93" t="s">
        <v>156</v>
      </c>
      <c r="B164" s="20" t="s">
        <v>28</v>
      </c>
      <c r="C164" s="20" t="s">
        <v>154</v>
      </c>
      <c r="D164" s="20" t="s">
        <v>6</v>
      </c>
      <c r="E164" s="100">
        <f>E165</f>
        <v>416.4</v>
      </c>
      <c r="F164" s="100">
        <f t="shared" si="27"/>
        <v>163</v>
      </c>
      <c r="G164" s="116">
        <f t="shared" si="27"/>
        <v>200</v>
      </c>
    </row>
    <row r="165" spans="1:7" ht="14.25" customHeight="1" x14ac:dyDescent="0.2">
      <c r="A165" s="50" t="s">
        <v>56</v>
      </c>
      <c r="B165" s="53" t="s">
        <v>28</v>
      </c>
      <c r="C165" s="20" t="s">
        <v>154</v>
      </c>
      <c r="D165" s="20" t="s">
        <v>55</v>
      </c>
      <c r="E165" s="100">
        <f>E166</f>
        <v>416.4</v>
      </c>
      <c r="F165" s="100">
        <f t="shared" si="27"/>
        <v>163</v>
      </c>
      <c r="G165" s="116">
        <f t="shared" si="27"/>
        <v>200</v>
      </c>
    </row>
    <row r="166" spans="1:7" ht="23.25" customHeight="1" x14ac:dyDescent="0.2">
      <c r="A166" s="59" t="s">
        <v>71</v>
      </c>
      <c r="B166" s="65" t="s">
        <v>28</v>
      </c>
      <c r="C166" s="20" t="s">
        <v>154</v>
      </c>
      <c r="D166" s="58" t="s">
        <v>184</v>
      </c>
      <c r="E166" s="100">
        <v>416.4</v>
      </c>
      <c r="F166" s="91">
        <v>163</v>
      </c>
      <c r="G166" s="91">
        <v>200</v>
      </c>
    </row>
    <row r="167" spans="1:7" s="36" customFormat="1" ht="16.5" customHeight="1" x14ac:dyDescent="0.2">
      <c r="A167" s="48" t="s">
        <v>35</v>
      </c>
      <c r="B167" s="37" t="s">
        <v>36</v>
      </c>
      <c r="C167" s="38" t="s">
        <v>88</v>
      </c>
      <c r="D167" s="27" t="s">
        <v>6</v>
      </c>
      <c r="E167" s="101">
        <f>E168</f>
        <v>26.6</v>
      </c>
      <c r="F167" s="101">
        <f t="shared" ref="F167:G170" si="28">F168</f>
        <v>26.6</v>
      </c>
      <c r="G167" s="117">
        <f t="shared" si="28"/>
        <v>26.6</v>
      </c>
    </row>
    <row r="168" spans="1:7" s="36" customFormat="1" ht="14.25" customHeight="1" x14ac:dyDescent="0.2">
      <c r="A168" s="54" t="s">
        <v>37</v>
      </c>
      <c r="B168" s="55">
        <v>1101</v>
      </c>
      <c r="C168" s="14" t="s">
        <v>88</v>
      </c>
      <c r="D168" s="14" t="s">
        <v>6</v>
      </c>
      <c r="E168" s="98">
        <f>E169</f>
        <v>26.6</v>
      </c>
      <c r="F168" s="98">
        <f t="shared" si="28"/>
        <v>26.6</v>
      </c>
      <c r="G168" s="114">
        <f t="shared" si="28"/>
        <v>26.6</v>
      </c>
    </row>
    <row r="169" spans="1:7" s="15" customFormat="1" ht="87" customHeight="1" x14ac:dyDescent="0.2">
      <c r="A169" s="51" t="s">
        <v>39</v>
      </c>
      <c r="B169" s="52" t="s">
        <v>38</v>
      </c>
      <c r="C169" s="17" t="s">
        <v>103</v>
      </c>
      <c r="D169" s="17" t="s">
        <v>6</v>
      </c>
      <c r="E169" s="99">
        <f>E170</f>
        <v>26.6</v>
      </c>
      <c r="F169" s="99">
        <f t="shared" si="28"/>
        <v>26.6</v>
      </c>
      <c r="G169" s="115">
        <f t="shared" si="28"/>
        <v>26.6</v>
      </c>
    </row>
    <row r="170" spans="1:7" s="15" customFormat="1" ht="14.25" customHeight="1" x14ac:dyDescent="0.2">
      <c r="A170" s="33" t="s">
        <v>53</v>
      </c>
      <c r="B170" s="20" t="s">
        <v>38</v>
      </c>
      <c r="C170" s="20" t="s">
        <v>103</v>
      </c>
      <c r="D170" s="20" t="s">
        <v>54</v>
      </c>
      <c r="E170" s="100">
        <f>E171</f>
        <v>26.6</v>
      </c>
      <c r="F170" s="100">
        <f t="shared" si="28"/>
        <v>26.6</v>
      </c>
      <c r="G170" s="116">
        <f t="shared" si="28"/>
        <v>26.6</v>
      </c>
    </row>
    <row r="171" spans="1:7" s="15" customFormat="1" ht="14.25" customHeight="1" x14ac:dyDescent="0.2">
      <c r="A171" s="33" t="s">
        <v>70</v>
      </c>
      <c r="B171" s="20" t="s">
        <v>38</v>
      </c>
      <c r="C171" s="20" t="s">
        <v>103</v>
      </c>
      <c r="D171" s="20" t="s">
        <v>67</v>
      </c>
      <c r="E171" s="100">
        <v>26.6</v>
      </c>
      <c r="F171" s="91">
        <v>26.6</v>
      </c>
      <c r="G171" s="91">
        <v>26.6</v>
      </c>
    </row>
    <row r="172" spans="1:7" s="41" customFormat="1" ht="17.25" customHeight="1" x14ac:dyDescent="0.2">
      <c r="A172" s="39" t="s">
        <v>29</v>
      </c>
      <c r="B172" s="40" t="s">
        <v>30</v>
      </c>
      <c r="C172" s="40" t="s">
        <v>88</v>
      </c>
      <c r="D172" s="40" t="s">
        <v>6</v>
      </c>
      <c r="E172" s="109">
        <f>E15+E56+E63+E112+E141+E145+E150+E160+E167+E84</f>
        <v>12645.1</v>
      </c>
      <c r="F172" s="109">
        <f>F15+F56+F63+F112+F141+F145+F150+F160+F167+F84</f>
        <v>9915.2000000000025</v>
      </c>
      <c r="G172" s="121">
        <f>G15+G56+G63+G112+G141+G145+G150+G160+G167+G84</f>
        <v>9956.5000000000018</v>
      </c>
    </row>
    <row r="173" spans="1:7" x14ac:dyDescent="0.2">
      <c r="A173" s="42"/>
      <c r="B173" s="2"/>
      <c r="C173" s="5"/>
      <c r="D173" s="5"/>
      <c r="E173" s="43"/>
      <c r="F173" s="43"/>
      <c r="G173" s="43"/>
    </row>
    <row r="176" spans="1:7" x14ac:dyDescent="0.2">
      <c r="E176" s="57"/>
      <c r="F176" s="57"/>
      <c r="G176" s="57"/>
    </row>
  </sheetData>
  <mergeCells count="13">
    <mergeCell ref="D12:D13"/>
    <mergeCell ref="E12:E13"/>
    <mergeCell ref="F12:F13"/>
    <mergeCell ref="G12:G13"/>
    <mergeCell ref="C1:G1"/>
    <mergeCell ref="C2:G3"/>
    <mergeCell ref="C4:G4"/>
    <mergeCell ref="A8:G8"/>
    <mergeCell ref="A9:G9"/>
    <mergeCell ref="A10:G10"/>
    <mergeCell ref="A12:A13"/>
    <mergeCell ref="B12:B13"/>
    <mergeCell ref="C12:C13"/>
  </mergeCells>
  <phoneticPr fontId="18" type="noConversion"/>
  <pageMargins left="0.45" right="0.17" top="0.53" bottom="0.53" header="0.37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RePack by Diakov</cp:lastModifiedBy>
  <cp:lastPrinted>2022-01-11T05:49:15Z</cp:lastPrinted>
  <dcterms:created xsi:type="dcterms:W3CDTF">2010-07-02T10:47:25Z</dcterms:created>
  <dcterms:modified xsi:type="dcterms:W3CDTF">2022-01-11T12:19:18Z</dcterms:modified>
</cp:coreProperties>
</file>