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ассигнования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<sst xmlns="http://schemas.openxmlformats.org/spreadsheetml/2006/main" count="81" uniqueCount="81">
  <si>
    <t>Национальная безопасность и правоохранительная деятельность</t>
  </si>
  <si>
    <t>0300</t>
  </si>
  <si>
    <t>Жилищно-коммунальное хозяйство</t>
  </si>
  <si>
    <t>Образование</t>
  </si>
  <si>
    <t>0700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</si>
  <si>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</si>
  <si>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</si>
  <si>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</si>
  <si>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</si>
  <si>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</si>
  <si>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0707</t>
  </si>
  <si>
    <t>1001</t>
  </si>
  <si>
    <t>0500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</si>
  <si>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</si>
  <si>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</si>
  <si>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</si>
  <si>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</si>
  <si>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</si>
  <si>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</si>
  <si>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</si>
  <si>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</si>
  <si>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</si>
  <si>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</si>
  <si>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по разделам и подразделам классификации расходов</t>
  </si>
  <si>
    <t>Наименование</t>
  </si>
  <si>
    <t>ИТОГО РАСХОДОВ</t>
  </si>
  <si>
    <t xml:space="preserve">                                                                                                                                к решению Совета народных депутатов </t>
  </si>
  <si>
    <t>0106</t>
  </si>
  <si>
    <t>1101</t>
  </si>
  <si>
    <t>0801</t>
  </si>
  <si>
    <t>0800</t>
  </si>
  <si>
    <t>1100</t>
  </si>
  <si>
    <t>Физическая культура</t>
  </si>
  <si>
    <t>Физическая культура и спорт</t>
  </si>
  <si>
    <t>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</si>
  <si>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</si>
  <si>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культуры, кинематографии</t>
  </si>
  <si>
    <t>0804</t>
  </si>
  <si>
    <t xml:space="preserve">Культура, кинематография </t>
  </si>
  <si>
    <t>0111</t>
  </si>
  <si>
    <t>0113</t>
  </si>
  <si>
    <t>Резервные фонды</t>
  </si>
  <si>
    <t>Другие общегосударственные вопросы</t>
  </si>
  <si>
    <t>0400</t>
  </si>
  <si>
    <t>Национальная экономика</t>
  </si>
  <si>
    <t>Жилищное хозяйство</t>
  </si>
  <si>
    <t>0501</t>
  </si>
  <si>
    <t>тыс.руб.</t>
  </si>
  <si>
    <t>Связь и информатика</t>
  </si>
  <si>
    <t>0410</t>
  </si>
  <si>
    <t>0314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</si>
  <si>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</si>
  <si>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</si>
  <si>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0412</t>
  </si>
  <si>
    <t>0406</t>
  </si>
  <si>
    <t>Водное хозяйство</t>
  </si>
  <si>
    <t>Дорожное хозяйство (дорожные фонды)</t>
  </si>
  <si>
    <t>0409</t>
  </si>
  <si>
    <t>Охрана окружающей среды</t>
  </si>
  <si>
    <t>0600</t>
  </si>
  <si>
    <t>0605</t>
  </si>
  <si>
    <t>Другие вопросы в области охраны окружающей среды</t>
  </si>
  <si>
    <t>0502</t>
  </si>
  <si>
    <t>Коммунальное хозяйство</t>
  </si>
  <si>
    <t>Общеэкономические вопросы</t>
  </si>
  <si>
    <t>0401</t>
  </si>
  <si>
    <t xml:space="preserve">Молодежная политика </t>
  </si>
  <si>
    <t xml:space="preserve">План на 2023 год    </t>
  </si>
  <si>
    <t xml:space="preserve">Распределение ассигнований из бюджета муниципального образования  </t>
  </si>
  <si>
    <t xml:space="preserve"> Октябрьское Вязниковского района Владимирской области</t>
  </si>
  <si>
    <t>0310</t>
  </si>
  <si>
    <t>Защита населения и территории от  чрезвычайных ситуаций природного и техногенного характера, пожарная безопасность</t>
  </si>
  <si>
    <t xml:space="preserve">План на 2024 год    </t>
  </si>
  <si>
    <t>Приложение № 2</t>
  </si>
  <si>
    <t>муниципального образования Октябрьское</t>
  </si>
  <si>
    <t xml:space="preserve"> на 2023 год и на плановый период 2024 и 2025 годов </t>
  </si>
  <si>
    <t xml:space="preserve">План на 2025 год    </t>
  </si>
  <si>
    <t>0405</t>
  </si>
  <si>
    <t>Сельское хозяйство и рыболовство</t>
  </si>
  <si>
    <t>Приложение № 1</t>
  </si>
  <si>
    <t xml:space="preserve">          от  20.01.2023   № 112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</si>
</sst>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_-* #,##0.0_р_._-;\-* #,##0.0_р_._-;_-* &quot;-&quot;??_р_._-;_-@_-"/>
    <numFmt numFmtId="183" formatCode="#,##0.0"/>
    <numFmt numFmtId="184" formatCode="[$€-2]\ ###,000_);[Red]\([$€-2]\ ###,000\)"/>
  </numFmts>
  <fonts count="49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81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81" fontId="1" fillId="0" borderId="0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wrapText="1"/>
    </xf>
    <xf numFmtId="1" fontId="11" fillId="0" borderId="0" xfId="0" applyNumberFormat="1" applyFont="1" applyAlignment="1">
      <alignment/>
    </xf>
    <xf numFmtId="183" fontId="13" fillId="0" borderId="10" xfId="0" applyNumberFormat="1" applyFont="1" applyBorder="1" applyAlignment="1">
      <alignment horizontal="center"/>
    </xf>
    <xf numFmtId="183" fontId="12" fillId="0" borderId="10" xfId="0" applyNumberFormat="1" applyFont="1" applyBorder="1" applyAlignment="1">
      <alignment horizontal="center"/>
    </xf>
    <xf numFmtId="183" fontId="13" fillId="0" borderId="10" xfId="0" applyNumberFormat="1" applyFont="1" applyFill="1" applyBorder="1" applyAlignment="1">
      <alignment horizontal="center"/>
    </xf>
    <xf numFmtId="183" fontId="12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justify" wrapText="1"/>
    </xf>
    <xf numFmtId="49" fontId="12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horizontal="justify" wrapText="1"/>
    </xf>
    <xf numFmtId="0" fontId="13" fillId="0" borderId="10" xfId="0" applyFont="1" applyFill="1" applyBorder="1" applyAlignment="1">
      <alignment horizontal="justify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wrapText="1"/>
    </xf>
    <xf numFmtId="183" fontId="12" fillId="0" borderId="10" xfId="6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justify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181" fontId="12" fillId="0" borderId="11" xfId="0" applyNumberFormat="1" applyFont="1" applyFill="1" applyBorder="1" applyAlignment="1">
      <alignment horizontal="center" vertical="center" wrapText="1"/>
    </xf>
    <xf numFmtId="181" fontId="1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20" zoomScaleNormal="120" zoomScalePageLayoutView="0" workbookViewId="0" topLeftCell="A1">
      <selection activeCell="F5" sqref="F5"/>
    </sheetView>
  </sheetViews>
  <sheetFormatPr defaultColWidth="9.00390625" defaultRowHeight="12.75"/>
  <cols>
    <col min="1" max="1" width="53.875" style="0" customWidth="1"/>
    <col min="2" max="2" width="6.75390625" style="0" customWidth="1"/>
    <col min="3" max="3" width="12.375" style="0" customWidth="1"/>
    <col min="4" max="4" width="12.25390625" style="0" customWidth="1"/>
    <col min="5" max="5" width="11.375" style="0" customWidth="1"/>
    <col min="6" max="6" width="11.875" style="0" customWidth="1"/>
  </cols>
  <sheetData>
    <row r="1" spans="1:7" ht="12.75">
      <c r="A1" s="43"/>
      <c r="B1" s="43"/>
      <c r="C1" s="48" t="s">
        <v>79</v>
      </c>
      <c r="D1" s="48"/>
      <c r="E1" s="48"/>
      <c r="F1" s="2"/>
      <c r="G1" s="2"/>
    </row>
    <row r="2" spans="1:7" ht="12.75">
      <c r="A2" s="25" t="s">
        <v>26</v>
      </c>
      <c r="B2" s="25"/>
      <c r="C2" s="25"/>
      <c r="D2" s="25"/>
      <c r="E2" s="25"/>
      <c r="F2" s="3"/>
      <c r="G2" s="3"/>
    </row>
    <row r="3" spans="1:7" ht="12.75">
      <c r="A3" s="25"/>
      <c r="B3" s="25"/>
      <c r="C3" s="53" t="s">
        <v>74</v>
      </c>
      <c r="D3" s="53"/>
      <c r="E3" s="53"/>
      <c r="F3" s="6"/>
      <c r="G3" s="3"/>
    </row>
    <row r="4" spans="1:7" ht="12.75" customHeight="1">
      <c r="A4" s="30"/>
      <c r="B4" s="48" t="s">
        <v>80</v>
      </c>
      <c r="C4" s="48"/>
      <c r="D4" s="48"/>
      <c r="E4" s="48"/>
      <c r="F4" s="3"/>
      <c r="G4" s="3"/>
    </row>
    <row r="5" spans="1:7" ht="12.75" customHeight="1">
      <c r="A5" s="30"/>
      <c r="B5" s="44"/>
      <c r="C5" s="48" t="s">
        <v>73</v>
      </c>
      <c r="D5" s="48"/>
      <c r="E5" s="48"/>
      <c r="F5" s="3"/>
      <c r="G5" s="3"/>
    </row>
    <row r="6" spans="1:6" ht="16.5" customHeight="1">
      <c r="A6" s="46" t="s">
        <v>68</v>
      </c>
      <c r="B6" s="46"/>
      <c r="C6" s="46"/>
      <c r="D6" s="46"/>
      <c r="E6" s="46"/>
      <c r="F6" s="7"/>
    </row>
    <row r="7" spans="1:6" ht="18.75" customHeight="1">
      <c r="A7" s="46" t="s">
        <v>69</v>
      </c>
      <c r="B7" s="46"/>
      <c r="C7" s="46"/>
      <c r="D7" s="46"/>
      <c r="E7" s="46"/>
      <c r="F7" s="7"/>
    </row>
    <row r="8" spans="1:6" ht="18.75" customHeight="1">
      <c r="A8" s="46" t="s">
        <v>75</v>
      </c>
      <c r="B8" s="46"/>
      <c r="C8" s="46"/>
      <c r="D8" s="46"/>
      <c r="E8" s="46"/>
      <c r="F8" s="7"/>
    </row>
    <row r="9" spans="1:6" ht="18.75" customHeight="1">
      <c r="A9" s="47" t="s">
        <v>23</v>
      </c>
      <c r="B9" s="47"/>
      <c r="C9" s="47"/>
      <c r="D9" s="47"/>
      <c r="E9" s="47"/>
      <c r="F9" s="1"/>
    </row>
    <row r="10" spans="1:6" ht="11.25" customHeight="1">
      <c r="A10" s="12"/>
      <c r="B10" s="13"/>
      <c r="C10" s="42"/>
      <c r="D10" s="42"/>
      <c r="E10" s="42" t="s">
        <v>47</v>
      </c>
      <c r="F10" s="5"/>
    </row>
    <row r="11" spans="1:6" ht="12.75" customHeight="1">
      <c r="A11" s="49" t="s">
        <v>24</v>
      </c>
      <c r="B11" s="51" t="s">
        <v>8</v>
      </c>
      <c r="C11" s="54" t="s">
        <v>67</v>
      </c>
      <c r="D11" s="54" t="s">
        <v>72</v>
      </c>
      <c r="E11" s="54" t="s">
        <v>76</v>
      </c>
      <c r="F11" s="8"/>
    </row>
    <row r="12" spans="1:6" ht="22.5" customHeight="1">
      <c r="A12" s="50"/>
      <c r="B12" s="52"/>
      <c r="C12" s="55"/>
      <c r="D12" s="55"/>
      <c r="E12" s="55"/>
      <c r="F12" s="8"/>
    </row>
    <row r="13" spans="1:6" ht="12" customHeight="1">
      <c r="A13" s="14" t="s">
        <v>13</v>
      </c>
      <c r="B13" s="15" t="s">
        <v>14</v>
      </c>
      <c r="C13" s="26">
        <f>C14+C15+C16+C17</f>
        <v>9443.7</v>
      </c>
      <c r="D13" s="26">
        <f>D14+D15+D16+D17</f>
        <v>9313.7</v>
      </c>
      <c r="E13" s="26">
        <f>E14+E15+E16+E17</f>
        <v>9313.7</v>
      </c>
      <c r="F13" s="9"/>
    </row>
    <row r="14" spans="1:6" ht="44.25" customHeight="1">
      <c r="A14" s="45" t="s">
        <v>15</v>
      </c>
      <c r="B14" s="17" t="s">
        <v>9</v>
      </c>
      <c r="C14" s="27">
        <v>6468.6</v>
      </c>
      <c r="D14" s="27">
        <v>6388.6</v>
      </c>
      <c r="E14" s="27">
        <v>6388.6</v>
      </c>
      <c r="F14" s="10"/>
    </row>
    <row r="15" spans="1:6" ht="45">
      <c r="A15" s="32" t="s">
        <v>35</v>
      </c>
      <c r="B15" s="17" t="s">
        <v>27</v>
      </c>
      <c r="C15" s="27">
        <v>241</v>
      </c>
      <c r="D15" s="27">
        <v>241</v>
      </c>
      <c r="E15" s="27">
        <v>241</v>
      </c>
      <c r="F15" s="10"/>
    </row>
    <row r="16" spans="1:6" ht="15">
      <c r="A16" s="32" t="s">
        <v>41</v>
      </c>
      <c r="B16" s="17" t="s">
        <v>39</v>
      </c>
      <c r="C16" s="27">
        <v>10</v>
      </c>
      <c r="D16" s="27">
        <v>10</v>
      </c>
      <c r="E16" s="27">
        <v>10</v>
      </c>
      <c r="F16" s="10"/>
    </row>
    <row r="17" spans="1:6" ht="15">
      <c r="A17" s="32" t="s">
        <v>42</v>
      </c>
      <c r="B17" s="17" t="s">
        <v>40</v>
      </c>
      <c r="C17" s="27">
        <v>2724.1</v>
      </c>
      <c r="D17" s="27">
        <v>2674.1</v>
      </c>
      <c r="E17" s="27">
        <v>2674.1</v>
      </c>
      <c r="F17" s="10"/>
    </row>
    <row r="18" spans="1:6" ht="14.25">
      <c r="A18" s="19" t="s">
        <v>19</v>
      </c>
      <c r="B18" s="15" t="s">
        <v>18</v>
      </c>
      <c r="C18" s="26">
        <f>SUM(C19)</f>
        <v>289.6</v>
      </c>
      <c r="D18" s="26">
        <f>SUM(D19)</f>
        <v>302.3</v>
      </c>
      <c r="E18" s="26">
        <f>SUM(E19)</f>
        <v>312.6</v>
      </c>
      <c r="F18" s="9"/>
    </row>
    <row r="19" spans="1:6" ht="15">
      <c r="A19" s="16" t="s">
        <v>20</v>
      </c>
      <c r="B19" s="17" t="s">
        <v>21</v>
      </c>
      <c r="C19" s="27">
        <v>289.6</v>
      </c>
      <c r="D19" s="27">
        <v>302.3</v>
      </c>
      <c r="E19" s="27">
        <v>312.6</v>
      </c>
      <c r="F19" s="10"/>
    </row>
    <row r="20" spans="1:6" ht="28.5">
      <c r="A20" s="33" t="s">
        <v>0</v>
      </c>
      <c r="B20" s="15" t="s">
        <v>1</v>
      </c>
      <c r="C20" s="26">
        <f>SUM(C21:C21)+C22</f>
        <v>6021.5</v>
      </c>
      <c r="D20" s="26">
        <f>SUM(D21:D21)+D22</f>
        <v>721.5</v>
      </c>
      <c r="E20" s="26">
        <f>SUM(E21:E21)+E22</f>
        <v>721.5</v>
      </c>
      <c r="F20" s="9"/>
    </row>
    <row r="21" spans="1:6" ht="40.5" customHeight="1">
      <c r="A21" s="31" t="s">
        <v>71</v>
      </c>
      <c r="B21" s="17" t="s">
        <v>70</v>
      </c>
      <c r="C21" s="27">
        <v>6020</v>
      </c>
      <c r="D21" s="27">
        <v>720</v>
      </c>
      <c r="E21" s="27">
        <v>720</v>
      </c>
      <c r="F21" s="9"/>
    </row>
    <row r="22" spans="1:6" ht="30">
      <c r="A22" s="16" t="s">
        <v>51</v>
      </c>
      <c r="B22" s="17" t="s">
        <v>50</v>
      </c>
      <c r="C22" s="27">
        <v>1.5</v>
      </c>
      <c r="D22" s="27">
        <v>1.5</v>
      </c>
      <c r="E22" s="27">
        <v>1.5</v>
      </c>
      <c r="F22" s="9"/>
    </row>
    <row r="23" spans="1:6" s="40" customFormat="1" ht="14.25">
      <c r="A23" s="19" t="s">
        <v>44</v>
      </c>
      <c r="B23" s="15" t="s">
        <v>43</v>
      </c>
      <c r="C23" s="26">
        <f>C28+C29+C26+C27+C24+C25</f>
        <v>2262.8</v>
      </c>
      <c r="D23" s="26">
        <f>D28+D29+D26+D27+D24+D25</f>
        <v>3502.5</v>
      </c>
      <c r="E23" s="26">
        <f>E28+E29+E26+E27+E24+E25</f>
        <v>4022</v>
      </c>
      <c r="F23" s="9"/>
    </row>
    <row r="24" spans="1:6" ht="15">
      <c r="A24" s="16" t="s">
        <v>64</v>
      </c>
      <c r="B24" s="17" t="s">
        <v>65</v>
      </c>
      <c r="C24" s="27">
        <v>30</v>
      </c>
      <c r="D24" s="27">
        <v>30</v>
      </c>
      <c r="E24" s="27">
        <v>30</v>
      </c>
      <c r="F24" s="10"/>
    </row>
    <row r="25" spans="1:6" ht="15">
      <c r="A25" s="16" t="s">
        <v>78</v>
      </c>
      <c r="B25" s="17" t="s">
        <v>77</v>
      </c>
      <c r="C25" s="27">
        <v>0</v>
      </c>
      <c r="D25" s="27">
        <v>1339.7</v>
      </c>
      <c r="E25" s="27">
        <v>1859.2</v>
      </c>
      <c r="F25" s="10"/>
    </row>
    <row r="26" spans="1:6" ht="15">
      <c r="A26" s="16" t="s">
        <v>55</v>
      </c>
      <c r="B26" s="17" t="s">
        <v>54</v>
      </c>
      <c r="C26" s="27">
        <v>50</v>
      </c>
      <c r="D26" s="27">
        <v>50</v>
      </c>
      <c r="E26" s="27">
        <v>50</v>
      </c>
      <c r="F26" s="10"/>
    </row>
    <row r="27" spans="1:6" ht="15">
      <c r="A27" s="32" t="s">
        <v>56</v>
      </c>
      <c r="B27" s="17" t="s">
        <v>57</v>
      </c>
      <c r="C27" s="27">
        <v>1617</v>
      </c>
      <c r="D27" s="27">
        <v>1617</v>
      </c>
      <c r="E27" s="27">
        <v>1617</v>
      </c>
      <c r="F27" s="10"/>
    </row>
    <row r="28" spans="1:6" ht="15">
      <c r="A28" s="32" t="s">
        <v>48</v>
      </c>
      <c r="B28" s="17" t="s">
        <v>49</v>
      </c>
      <c r="C28" s="27">
        <v>565.6</v>
      </c>
      <c r="D28" s="27">
        <v>465.6</v>
      </c>
      <c r="E28" s="27">
        <v>465.6</v>
      </c>
      <c r="F28" s="10"/>
    </row>
    <row r="29" spans="1:6" ht="15">
      <c r="A29" s="41" t="s">
        <v>52</v>
      </c>
      <c r="B29" s="17" t="s">
        <v>53</v>
      </c>
      <c r="C29" s="27">
        <v>0.2</v>
      </c>
      <c r="D29" s="27">
        <v>0.2</v>
      </c>
      <c r="E29" s="27">
        <v>0.2</v>
      </c>
      <c r="F29" s="10"/>
    </row>
    <row r="30" spans="1:6" ht="14.25">
      <c r="A30" s="19" t="s">
        <v>2</v>
      </c>
      <c r="B30" s="15" t="s">
        <v>12</v>
      </c>
      <c r="C30" s="26">
        <f>C31+C33+C32</f>
        <v>7848.5</v>
      </c>
      <c r="D30" s="26">
        <f>D31+D33+D32</f>
        <v>4455.7</v>
      </c>
      <c r="E30" s="26">
        <f>E31+E33+E32</f>
        <v>10623.099999999999</v>
      </c>
      <c r="F30" s="9"/>
    </row>
    <row r="31" spans="1:6" ht="15">
      <c r="A31" s="16" t="s">
        <v>45</v>
      </c>
      <c r="B31" s="17" t="s">
        <v>46</v>
      </c>
      <c r="C31" s="27">
        <v>2010</v>
      </c>
      <c r="D31" s="27">
        <v>477.4</v>
      </c>
      <c r="E31" s="27">
        <v>7512.4</v>
      </c>
      <c r="F31" s="9"/>
    </row>
    <row r="32" spans="1:6" ht="15">
      <c r="A32" s="16" t="s">
        <v>63</v>
      </c>
      <c r="B32" s="17" t="s">
        <v>62</v>
      </c>
      <c r="C32" s="27">
        <v>80</v>
      </c>
      <c r="D32" s="27">
        <v>80</v>
      </c>
      <c r="E32" s="27">
        <v>80</v>
      </c>
      <c r="F32" s="9"/>
    </row>
    <row r="33" spans="1:6" ht="15">
      <c r="A33" s="16" t="s">
        <v>17</v>
      </c>
      <c r="B33" s="17" t="s">
        <v>16</v>
      </c>
      <c r="C33" s="27">
        <v>5758.5</v>
      </c>
      <c r="D33" s="27">
        <v>3898.3</v>
      </c>
      <c r="E33" s="27">
        <v>3030.7</v>
      </c>
      <c r="F33" s="10"/>
    </row>
    <row r="34" spans="1:6" ht="12" customHeight="1">
      <c r="A34" s="20" t="s">
        <v>58</v>
      </c>
      <c r="B34" s="21" t="s">
        <v>59</v>
      </c>
      <c r="C34" s="28">
        <f>SUM(C35)</f>
        <v>347.7</v>
      </c>
      <c r="D34" s="28">
        <f>SUM(D35)</f>
        <v>250</v>
      </c>
      <c r="E34" s="28">
        <f>SUM(E35)</f>
        <v>250</v>
      </c>
      <c r="F34" s="9"/>
    </row>
    <row r="35" spans="1:6" ht="15">
      <c r="A35" s="22" t="s">
        <v>61</v>
      </c>
      <c r="B35" s="23" t="s">
        <v>60</v>
      </c>
      <c r="C35" s="29">
        <v>347.7</v>
      </c>
      <c r="D35" s="29">
        <v>250</v>
      </c>
      <c r="E35" s="29">
        <v>250</v>
      </c>
      <c r="F35" s="10"/>
    </row>
    <row r="36" spans="1:6" ht="14.25">
      <c r="A36" s="20" t="s">
        <v>3</v>
      </c>
      <c r="B36" s="21" t="s">
        <v>4</v>
      </c>
      <c r="C36" s="28">
        <f>SUM(C37)</f>
        <v>1</v>
      </c>
      <c r="D36" s="28">
        <f>SUM(D37)</f>
        <v>1</v>
      </c>
      <c r="E36" s="28">
        <f>SUM(E37)</f>
        <v>1</v>
      </c>
      <c r="F36" s="9"/>
    </row>
    <row r="37" spans="1:6" ht="15">
      <c r="A37" s="22" t="s">
        <v>66</v>
      </c>
      <c r="B37" s="23" t="s">
        <v>10</v>
      </c>
      <c r="C37" s="29">
        <v>1</v>
      </c>
      <c r="D37" s="29">
        <v>1</v>
      </c>
      <c r="E37" s="29">
        <v>1</v>
      </c>
      <c r="F37" s="10"/>
    </row>
    <row r="38" spans="1:6" ht="14.25">
      <c r="A38" s="34" t="s">
        <v>38</v>
      </c>
      <c r="B38" s="21" t="s">
        <v>30</v>
      </c>
      <c r="C38" s="28">
        <f>C39+C40</f>
        <v>10169.199999999999</v>
      </c>
      <c r="D38" s="28">
        <f>D39+D40</f>
        <v>10169.199999999999</v>
      </c>
      <c r="E38" s="28">
        <f>E39+E40</f>
        <v>10169.199999999999</v>
      </c>
      <c r="F38" s="10"/>
    </row>
    <row r="39" spans="1:6" ht="15">
      <c r="A39" s="35" t="s">
        <v>34</v>
      </c>
      <c r="B39" s="23" t="s">
        <v>29</v>
      </c>
      <c r="C39" s="29">
        <v>8871.4</v>
      </c>
      <c r="D39" s="29">
        <v>8871.4</v>
      </c>
      <c r="E39" s="29">
        <v>8871.4</v>
      </c>
      <c r="F39" s="10"/>
    </row>
    <row r="40" spans="1:6" ht="15">
      <c r="A40" s="39" t="s">
        <v>36</v>
      </c>
      <c r="B40" s="23" t="s">
        <v>37</v>
      </c>
      <c r="C40" s="29">
        <v>1297.8</v>
      </c>
      <c r="D40" s="29">
        <v>1297.8</v>
      </c>
      <c r="E40" s="29">
        <v>1297.8</v>
      </c>
      <c r="F40" s="10"/>
    </row>
    <row r="41" spans="1:6" ht="14.25">
      <c r="A41" s="24" t="s">
        <v>5</v>
      </c>
      <c r="B41" s="15" t="s">
        <v>6</v>
      </c>
      <c r="C41" s="26">
        <f>SUM(C42:C42)</f>
        <v>472.7</v>
      </c>
      <c r="D41" s="26">
        <f>SUM(D42:D42)</f>
        <v>472.7</v>
      </c>
      <c r="E41" s="26">
        <f>SUM(E42:E42)</f>
        <v>472.7</v>
      </c>
      <c r="F41" s="9"/>
    </row>
    <row r="42" spans="1:6" ht="15">
      <c r="A42" s="18" t="s">
        <v>7</v>
      </c>
      <c r="B42" s="17" t="s">
        <v>11</v>
      </c>
      <c r="C42" s="27">
        <v>472.7</v>
      </c>
      <c r="D42" s="27">
        <v>472.7</v>
      </c>
      <c r="E42" s="27">
        <v>472.7</v>
      </c>
      <c r="F42" s="10"/>
    </row>
    <row r="43" spans="1:6" ht="14.25">
      <c r="A43" s="24" t="s">
        <v>33</v>
      </c>
      <c r="B43" s="15" t="s">
        <v>31</v>
      </c>
      <c r="C43" s="26">
        <f>C44</f>
        <v>106.6</v>
      </c>
      <c r="D43" s="26">
        <f>D44</f>
        <v>106.6</v>
      </c>
      <c r="E43" s="26">
        <f>E44</f>
        <v>106.6</v>
      </c>
      <c r="F43" s="10"/>
    </row>
    <row r="44" spans="1:6" s="4" customFormat="1" ht="15">
      <c r="A44" s="36" t="s">
        <v>32</v>
      </c>
      <c r="B44" s="17" t="s">
        <v>28</v>
      </c>
      <c r="C44" s="37">
        <v>106.6</v>
      </c>
      <c r="D44" s="37">
        <v>106.6</v>
      </c>
      <c r="E44" s="37">
        <v>106.6</v>
      </c>
      <c r="F44" s="10"/>
    </row>
    <row r="45" spans="1:6" ht="15" customHeight="1">
      <c r="A45" s="19" t="s">
        <v>25</v>
      </c>
      <c r="B45" s="15" t="s">
        <v>22</v>
      </c>
      <c r="C45" s="26">
        <f>C13+C18+C20+C30+C36+C38+C41+C43+C23+C34</f>
        <v>36963.299999999996</v>
      </c>
      <c r="D45" s="26">
        <f>D13+D18+D20+D30+D36+D38+D41+D43+D23+D34</f>
        <v>29295.2</v>
      </c>
      <c r="E45" s="26">
        <f>E13+E18+E20+E30+E36+E38+E41+E43+E23+E34</f>
        <v>35992.399999999994</v>
      </c>
      <c r="F45" s="11"/>
    </row>
    <row r="46" spans="3:7" ht="12.75">
      <c r="C46" s="38"/>
      <c r="D46" s="38"/>
      <c r="E46" s="38"/>
      <c r="F46" s="38"/>
      <c r="G46" s="38"/>
    </row>
    <row r="47" spans="3:7" ht="12.75">
      <c r="C47" s="38"/>
      <c r="D47" s="38"/>
      <c r="E47" s="38"/>
      <c r="F47" s="38"/>
      <c r="G47" s="38"/>
    </row>
    <row r="48" spans="3:7" ht="12.75">
      <c r="C48" s="38"/>
      <c r="D48" s="38"/>
      <c r="E48" s="38"/>
      <c r="F48" s="38"/>
      <c r="G48" s="38"/>
    </row>
  </sheetData>
  <sheetProtection/>
  <mergeCells count="13">
    <mergeCell ref="C1:E1"/>
    <mergeCell ref="C3:E3"/>
    <mergeCell ref="E11:E12"/>
    <mergeCell ref="A8:E8"/>
    <mergeCell ref="B4:E4"/>
    <mergeCell ref="C11:C12"/>
    <mergeCell ref="D11:D12"/>
    <mergeCell ref="A6:E6"/>
    <mergeCell ref="A7:E7"/>
    <mergeCell ref="A9:E9"/>
    <mergeCell ref="C5:E5"/>
    <mergeCell ref="A11:A12"/>
    <mergeCell ref="B11:B12"/>
  </mergeCells>
  <printOptions/>
  <pageMargins left="0.5118110236220472" right="0.15748031496062992" top="0.5905511811023623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2023-01-20T05:36:34Z</cp:lastPrinted>
  <dcterms:created xsi:type="dcterms:W3CDTF">2003-08-18T06:31:02Z</dcterms:created>
  <dcterms:modified xsi:type="dcterms:W3CDTF">2023-01-20T11:54:39Z</dcterms:modified>
  <cp:category/>
  <cp:version/>
  <cp:contentType/>
  <cp:contentStatus/>
</cp:coreProperties>
</file>