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Город" sheetId="1" r:id="rId1"/>
  </sheets>
  <definedNames>
    <definedName name="_xlnm.Print_Titles" localSheetId="0">'Город'!$A:$B,'Город'!$8:$8</definedName>
  </definedNames>
  <calcPr fullCalcOnLoad="1"/>
</workbook>
</file>

<file path=xl/sharedStrings.xml><?xml version="1.0" encoding="utf-8"?>
<sst xmlns="http://schemas.openxmlformats.org/spreadsheetml/2006/main" count="90" uniqueCount="88">
  <si>
    <t>Наименование доходов</t>
  </si>
  <si>
    <t>182 1 01 02010 01 0000 110</t>
  </si>
  <si>
    <t>Единый сельскохозяйственный налог</t>
  </si>
  <si>
    <t>182 1 01 02020 01 0000 110</t>
  </si>
  <si>
    <t>Код бюджетной классификации</t>
  </si>
  <si>
    <t>Всего доходов:</t>
  </si>
  <si>
    <t>182 1 05 03010 01 0000 110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</si>
  <si>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</si>
  <si>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</si>
  <si>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</si>
  <si>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</si>
  <si>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</si>
  <si>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</si>
  <si>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</si>
  <si>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</si>
  <si>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</si>
  <si>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</si>
  <si>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</si>
  <si>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</si>
  <si>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</si>
  <si>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</si>
  <si>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</si>
  <si>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 (за исключением имущества  муниципальных бюджетных и 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</si>
  <si>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 не разграничена и которые расположены в границах городских 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</si>
  <si>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</si>
  <si>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001 1 11 05013 13 0000 120</t>
  </si>
  <si>
    <t>001 1 11 09045 13 0000 120</t>
  </si>
  <si>
    <t>001 1 14 06013 13 0000 430</t>
  </si>
  <si>
    <t>001 1 11 05035  13 0000 120</t>
  </si>
  <si>
    <t>100 1 03 02230 01 0000 110</t>
  </si>
  <si>
    <t>100 1 03 02250 01 0000 110</t>
  </si>
  <si>
    <t>100 1 03 02260 01 0000 110</t>
  </si>
  <si>
    <t>100 1 03 02240 01 0000 110</t>
  </si>
  <si>
    <t>802 2 02 25527 13 0000 150</t>
  </si>
  <si>
    <t>802 2 02 25555 13 0000 150</t>
  </si>
  <si>
    <t>001 2 02 20302 13 0000 150</t>
  </si>
  <si>
    <t>001 2 02 29999 13 7015 150</t>
  </si>
  <si>
    <t>001 2 02 49999 13 0000 150</t>
  </si>
  <si>
    <t>001 2 18 60010 13 0000 150</t>
  </si>
  <si>
    <t>001 2 02 20299 13 0000 150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</si>
  <si>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</si>
  <si>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Процент исполнения к годовым назначениям</t>
  </si>
  <si>
    <t>Администрация Вязниковского района Владимирской области</t>
  </si>
  <si>
    <t>Межрайонная инспекция Федеральной налоговой службы № 2 по Владимирской области</t>
  </si>
  <si>
    <t>Финансовое управление администрации Вязниковского района</t>
  </si>
  <si>
    <t>588 1 16 02020 02 0000 140</t>
  </si>
  <si>
    <t>599 1 16 02020 02 0000 140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</si>
  <si>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</si>
  <si>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городских поселений на поддержку мер по обеспечению сбалансированности бюджетов</t>
  </si>
  <si>
    <t>001 2 07 05030 13 0000 150</t>
  </si>
  <si>
    <t>Транспортный налог с физических лиц</t>
  </si>
  <si>
    <t>182 1 06 04012 02 0000 110</t>
  </si>
  <si>
    <t>Доходы от продажи квартир, находящихся в собственности городских поселений</t>
  </si>
  <si>
    <t>001 1 14 01050 13 0000 410</t>
  </si>
  <si>
    <t xml:space="preserve">муниципального образования город Вязники </t>
  </si>
  <si>
    <t xml:space="preserve">Прочиие субсидии бюджетам городских поселений на обеспечение  равной доступности  услуг  общественного транспорта для  отдельных   категорий  граждан в муниципальном сообщении </t>
  </si>
  <si>
    <t>001 2 02 15002 13 0000 150</t>
  </si>
  <si>
    <t>Управление федерального казначейства по Владимирской области</t>
  </si>
  <si>
    <t xml:space="preserve">                                       Вязниковского района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</si>
  <si>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</si>
  <si>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</si>
  <si>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001 1 11 05025 13 0000 120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</si>
  <si>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</si>
  <si>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Департамент безопасности Владимирской области</t>
  </si>
  <si>
    <t>Государственная инспекция административно-технического надзора Владимирской области</t>
  </si>
  <si>
    <t xml:space="preserve">                                                                                Приложение № 1</t>
  </si>
  <si>
    <t>Доходы бюджета муниципального образования                                                                                                      город Вязники по кодам классификации доходов                                                             за 2022 год</t>
  </si>
  <si>
    <t>План на 2022 год   (тыс. руб.)</t>
  </si>
  <si>
    <t>Исполнено за 2022 год  (тыс. руб.)</t>
  </si>
  <si>
    <t>001 1 11 09080 13 0000 120</t>
  </si>
  <si>
    <t>001 2 02 29999 13 7221 150</t>
  </si>
  <si>
    <t>Прочие субсидии бюджетам городских поселений ( субсидия на благоустройство территорий муниципальных образований)</t>
  </si>
  <si>
    <t>001 2 02 29999 13 7246 150</t>
  </si>
  <si>
    <t xml:space="preserve">Прочие субсидии бюджетам городских поселений (субсидия  на  осуществление дорожной деятельности в отношении автомобильных дорог общего пользования местного значения) </t>
  </si>
  <si>
    <t>Прочие межбюджетные трансферты, передаваемые бюджетам городских поселений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</si>
  <si>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</si>
  <si>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001 2 19 45424 13 0000 150</t>
  </si>
  <si>
    <t xml:space="preserve">Субсидии бюджетам городских поселений на реализацию программ формирования современной городской среды </t>
  </si>
  <si>
    <t>802 2 19 45424 13 0000 150</t>
  </si>
  <si>
    <t>001 1 14 06313 13 0000 430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</si>
  <si>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</si>
  <si>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  </r>
  </si>
  <si>
    <r>
      <t xml:space="preserve">                                             от _____________</t>
    </r>
    <r>
      <rPr>
        <sz val="11"/>
        <rFont val="Times New Roman"/>
        <family val="1"/>
      </rPr>
      <t xml:space="preserve">  №  ________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</si>
  <si>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</si>
  <si>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</si>
  <si>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Прочие безвозмездные поступления в бюджеты городских поселений</t>
  </si>
  <si>
    <t>Субсидии бюджетам городских поселений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</si>
  <si>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 xml:space="preserve">                                                                                 к проекту решения Совета народных депутатов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</si>
</sst>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88" fontId="10" fillId="0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Alignment="1">
      <alignment horizontal="left" vertical="center"/>
    </xf>
    <xf numFmtId="188" fontId="8" fillId="0" borderId="11" xfId="58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justify" vertical="center" wrapText="1"/>
    </xf>
    <xf numFmtId="188" fontId="9" fillId="0" borderId="11" xfId="58" applyNumberFormat="1" applyFont="1" applyFill="1" applyBorder="1" applyAlignment="1">
      <alignment horizontal="center" vertical="center"/>
    </xf>
    <xf numFmtId="188" fontId="9" fillId="0" borderId="11" xfId="0" applyNumberFormat="1" applyFont="1" applyFill="1" applyBorder="1" applyAlignment="1">
      <alignment horizontal="center" vertical="center"/>
    </xf>
    <xf numFmtId="188" fontId="9" fillId="0" borderId="13" xfId="0" applyNumberFormat="1" applyFont="1" applyFill="1" applyBorder="1" applyAlignment="1">
      <alignment horizontal="center" vertical="center"/>
    </xf>
    <xf numFmtId="188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88" fontId="8" fillId="0" borderId="11" xfId="58" applyNumberFormat="1" applyFont="1" applyFill="1" applyBorder="1" applyAlignment="1">
      <alignment horizontal="center" vertical="center"/>
    </xf>
    <xf numFmtId="188" fontId="9" fillId="0" borderId="11" xfId="58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justify" vertical="top" wrapText="1"/>
    </xf>
    <xf numFmtId="0" fontId="48" fillId="0" borderId="11" xfId="0" applyNumberFormat="1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/>
    </xf>
    <xf numFmtId="11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66" zoomScaleNormal="166" zoomScalePageLayoutView="0" workbookViewId="0" topLeftCell="A1">
      <selection activeCell="A6" sqref="A6:E6"/>
    </sheetView>
  </sheetViews>
  <sheetFormatPr defaultColWidth="9.140625" defaultRowHeight="12.75"/>
  <cols>
    <col min="1" max="1" width="21.28125" style="2" customWidth="1"/>
    <col min="2" max="2" width="39.57421875" style="2" customWidth="1"/>
    <col min="3" max="3" width="9.00390625" style="2" customWidth="1"/>
    <col min="4" max="4" width="9.140625" style="2" customWidth="1"/>
    <col min="5" max="5" width="9.421875" style="2" customWidth="1"/>
  </cols>
  <sheetData>
    <row r="1" spans="1:5" ht="15.75">
      <c r="A1" s="39" t="s">
        <v>65</v>
      </c>
      <c r="B1" s="39"/>
      <c r="C1" s="39"/>
      <c r="D1" s="39"/>
      <c r="E1" s="39"/>
    </row>
    <row r="2" spans="1:5" ht="15.75">
      <c r="A2" s="39" t="s">
        <v>87</v>
      </c>
      <c r="B2" s="39"/>
      <c r="C2" s="39"/>
      <c r="D2" s="39"/>
      <c r="E2" s="39"/>
    </row>
    <row r="3" spans="1:5" ht="14.25" customHeight="1">
      <c r="A3" s="42" t="s">
        <v>54</v>
      </c>
      <c r="B3" s="42"/>
      <c r="C3" s="42"/>
      <c r="D3" s="42"/>
      <c r="E3" s="42"/>
    </row>
    <row r="4" spans="1:5" ht="14.25" customHeight="1">
      <c r="A4" s="9"/>
      <c r="B4" s="39" t="s">
        <v>58</v>
      </c>
      <c r="C4" s="40"/>
      <c r="D4" s="40"/>
      <c r="E4" s="40"/>
    </row>
    <row r="5" spans="2:5" ht="23.25" customHeight="1">
      <c r="B5" s="30" t="s">
        <v>82</v>
      </c>
      <c r="C5" s="30"/>
      <c r="D5" s="30"/>
      <c r="E5" s="30"/>
    </row>
    <row r="6" spans="1:7" ht="66.75" customHeight="1">
      <c r="A6" s="29" t="s">
        <v>66</v>
      </c>
      <c r="B6" s="29"/>
      <c r="C6" s="29"/>
      <c r="D6" s="29"/>
      <c r="E6" s="29"/>
      <c r="F6" s="3"/>
      <c r="G6" s="3"/>
    </row>
    <row r="7" spans="1:5" ht="0.75" customHeight="1">
      <c r="A7" s="1"/>
      <c r="B7" s="1"/>
      <c r="C7" s="1"/>
      <c r="D7" s="1"/>
      <c r="E7" s="5"/>
    </row>
    <row r="8" spans="1:5" ht="51" customHeight="1">
      <c r="A8" s="11" t="s">
        <v>4</v>
      </c>
      <c r="B8" s="11" t="s">
        <v>0</v>
      </c>
      <c r="C8" s="6" t="s">
        <v>67</v>
      </c>
      <c r="D8" s="11" t="s">
        <v>68</v>
      </c>
      <c r="E8" s="6" t="s">
        <v>41</v>
      </c>
    </row>
    <row r="9" spans="1:5" ht="24.75" customHeight="1">
      <c r="A9" s="31" t="s">
        <v>42</v>
      </c>
      <c r="B9" s="32"/>
      <c r="C9" s="7">
        <f>C10+C11+C12+C13++C15+C16+C19+C20+C21+C22+C24+C25+C26+C27+C14+C18+C23+C17</f>
        <v>223046.89999999997</v>
      </c>
      <c r="D9" s="7">
        <f>D10+D11+D12+D13++D15+D16+D19+D20+D21+D22+D24+D25+D26+D27+D14+D18+D23+D17</f>
        <v>221865.9</v>
      </c>
      <c r="E9" s="10">
        <f aca="true" t="shared" si="0" ref="E9:E20">D9/C9*100</f>
        <v>99.47051494551147</v>
      </c>
    </row>
    <row r="10" spans="1:5" ht="77.25" customHeight="1">
      <c r="A10" s="12" t="s">
        <v>25</v>
      </c>
      <c r="B10" s="25" t="s">
        <v>83</v>
      </c>
      <c r="C10" s="16">
        <v>11217</v>
      </c>
      <c r="D10" s="16">
        <v>11217.7</v>
      </c>
      <c r="E10" s="16">
        <f t="shared" si="0"/>
        <v>100.00624052777036</v>
      </c>
    </row>
    <row r="11" spans="1:5" ht="75" customHeight="1">
      <c r="A11" s="12" t="s">
        <v>61</v>
      </c>
      <c r="B11" s="13" t="s">
        <v>62</v>
      </c>
      <c r="C11" s="16">
        <v>310</v>
      </c>
      <c r="D11" s="16">
        <v>311.1</v>
      </c>
      <c r="E11" s="16">
        <f t="shared" si="0"/>
        <v>100.35483870967742</v>
      </c>
    </row>
    <row r="12" spans="1:5" ht="60.75" customHeight="1">
      <c r="A12" s="12" t="s">
        <v>28</v>
      </c>
      <c r="B12" s="13" t="s">
        <v>21</v>
      </c>
      <c r="C12" s="16">
        <v>143.5</v>
      </c>
      <c r="D12" s="16">
        <v>143.8</v>
      </c>
      <c r="E12" s="16">
        <f t="shared" si="0"/>
        <v>100.2090592334495</v>
      </c>
    </row>
    <row r="13" spans="1:5" ht="71.25" customHeight="1">
      <c r="A13" s="12" t="s">
        <v>26</v>
      </c>
      <c r="B13" s="13" t="s">
        <v>22</v>
      </c>
      <c r="C13" s="16">
        <v>4450</v>
      </c>
      <c r="D13" s="16">
        <v>4454.3</v>
      </c>
      <c r="E13" s="16">
        <f t="shared" si="0"/>
        <v>100.09662921348314</v>
      </c>
    </row>
    <row r="14" spans="1:5" ht="84.75" customHeight="1">
      <c r="A14" s="12" t="s">
        <v>69</v>
      </c>
      <c r="B14" s="25" t="s">
        <v>84</v>
      </c>
      <c r="C14" s="16">
        <v>245.9</v>
      </c>
      <c r="D14" s="16">
        <v>245.9</v>
      </c>
      <c r="E14" s="16">
        <f>D14/C14*100</f>
        <v>100</v>
      </c>
    </row>
    <row r="15" spans="1:5" ht="22.5">
      <c r="A15" s="12" t="s">
        <v>53</v>
      </c>
      <c r="B15" s="13" t="s">
        <v>52</v>
      </c>
      <c r="C15" s="16">
        <v>223</v>
      </c>
      <c r="D15" s="16">
        <v>223</v>
      </c>
      <c r="E15" s="16">
        <f t="shared" si="0"/>
        <v>100</v>
      </c>
    </row>
    <row r="16" spans="1:5" ht="41.25" customHeight="1">
      <c r="A16" s="12" t="s">
        <v>27</v>
      </c>
      <c r="B16" s="13" t="s">
        <v>23</v>
      </c>
      <c r="C16" s="16">
        <v>2569.1</v>
      </c>
      <c r="D16" s="16">
        <v>2569.1</v>
      </c>
      <c r="E16" s="16">
        <f t="shared" si="0"/>
        <v>100</v>
      </c>
    </row>
    <row r="17" spans="1:5" ht="71.25" customHeight="1">
      <c r="A17" s="12" t="s">
        <v>79</v>
      </c>
      <c r="B17" s="13" t="s">
        <v>80</v>
      </c>
      <c r="C17" s="16">
        <v>110.3</v>
      </c>
      <c r="D17" s="16">
        <v>110.3</v>
      </c>
      <c r="E17" s="16">
        <f>D17/C17*100</f>
        <v>100</v>
      </c>
    </row>
    <row r="18" spans="1:6" ht="51.75" customHeight="1">
      <c r="A18" s="12" t="s">
        <v>56</v>
      </c>
      <c r="B18" s="13" t="s">
        <v>48</v>
      </c>
      <c r="C18" s="17">
        <v>17505.4</v>
      </c>
      <c r="D18" s="17">
        <v>17505.5</v>
      </c>
      <c r="E18" s="16">
        <f t="shared" si="0"/>
        <v>100.00057125229928</v>
      </c>
      <c r="F18" s="8"/>
    </row>
    <row r="19" spans="1:5" ht="101.25">
      <c r="A19" s="14" t="s">
        <v>39</v>
      </c>
      <c r="B19" s="24" t="s">
        <v>81</v>
      </c>
      <c r="C19" s="18">
        <v>40750.2</v>
      </c>
      <c r="D19" s="18">
        <v>41171.3</v>
      </c>
      <c r="E19" s="16">
        <f t="shared" si="0"/>
        <v>101.03336916137837</v>
      </c>
    </row>
    <row r="20" spans="1:5" ht="80.25" customHeight="1">
      <c r="A20" s="14" t="s">
        <v>35</v>
      </c>
      <c r="B20" s="13" t="s">
        <v>40</v>
      </c>
      <c r="C20" s="18">
        <v>703.6</v>
      </c>
      <c r="D20" s="18">
        <v>282.5</v>
      </c>
      <c r="E20" s="17">
        <f t="shared" si="0"/>
        <v>40.150653780557136</v>
      </c>
    </row>
    <row r="21" spans="1:5" ht="54" customHeight="1">
      <c r="A21" s="12" t="s">
        <v>36</v>
      </c>
      <c r="B21" s="15" t="s">
        <v>55</v>
      </c>
      <c r="C21" s="18">
        <v>2244.5</v>
      </c>
      <c r="D21" s="18">
        <v>1376.9</v>
      </c>
      <c r="E21" s="16">
        <f aca="true" t="shared" si="1" ref="E21:E31">D21/C21*100</f>
        <v>61.34551124972154</v>
      </c>
    </row>
    <row r="22" spans="1:6" ht="47.25" customHeight="1">
      <c r="A22" s="12" t="s">
        <v>70</v>
      </c>
      <c r="B22" s="15" t="s">
        <v>71</v>
      </c>
      <c r="C22" s="18">
        <v>16150</v>
      </c>
      <c r="D22" s="18">
        <v>16150</v>
      </c>
      <c r="E22" s="16">
        <f t="shared" si="1"/>
        <v>100</v>
      </c>
      <c r="F22" s="8"/>
    </row>
    <row r="23" spans="1:6" ht="53.25" customHeight="1">
      <c r="A23" s="12" t="s">
        <v>72</v>
      </c>
      <c r="B23" s="15" t="s">
        <v>73</v>
      </c>
      <c r="C23" s="18">
        <v>79714</v>
      </c>
      <c r="D23" s="18">
        <v>79394.1</v>
      </c>
      <c r="E23" s="16">
        <f>D23/C23*100</f>
        <v>99.59869031788645</v>
      </c>
      <c r="F23" s="8"/>
    </row>
    <row r="24" spans="1:6" ht="28.5" customHeight="1">
      <c r="A24" s="12" t="s">
        <v>37</v>
      </c>
      <c r="B24" s="13" t="s">
        <v>74</v>
      </c>
      <c r="C24" s="17">
        <v>41835</v>
      </c>
      <c r="D24" s="17">
        <v>41835</v>
      </c>
      <c r="E24" s="16">
        <f t="shared" si="1"/>
        <v>100</v>
      </c>
      <c r="F24" s="8"/>
    </row>
    <row r="25" spans="1:6" ht="28.5" customHeight="1">
      <c r="A25" s="12" t="s">
        <v>49</v>
      </c>
      <c r="B25" s="26" t="s">
        <v>85</v>
      </c>
      <c r="C25" s="17">
        <v>212.5</v>
      </c>
      <c r="D25" s="17">
        <v>212.5</v>
      </c>
      <c r="E25" s="16">
        <f t="shared" si="1"/>
        <v>100</v>
      </c>
      <c r="F25" s="8"/>
    </row>
    <row r="26" spans="1:6" ht="50.25" customHeight="1">
      <c r="A26" s="12" t="s">
        <v>38</v>
      </c>
      <c r="B26" s="23" t="s">
        <v>24</v>
      </c>
      <c r="C26" s="17">
        <v>4951.7</v>
      </c>
      <c r="D26" s="17">
        <v>4951.7</v>
      </c>
      <c r="E26" s="16">
        <f>D26/C26*100</f>
        <v>100</v>
      </c>
      <c r="F26" s="8"/>
    </row>
    <row r="27" spans="1:6" ht="66" customHeight="1">
      <c r="A27" s="12" t="s">
        <v>76</v>
      </c>
      <c r="B27" s="23" t="s">
        <v>75</v>
      </c>
      <c r="C27" s="17">
        <v>-288.8</v>
      </c>
      <c r="D27" s="17">
        <v>-288.8</v>
      </c>
      <c r="E27" s="16">
        <f t="shared" si="1"/>
        <v>100</v>
      </c>
      <c r="F27" s="8"/>
    </row>
    <row r="28" spans="1:6" ht="12.75">
      <c r="A28" s="33" t="s">
        <v>57</v>
      </c>
      <c r="B28" s="34"/>
      <c r="C28" s="19">
        <f>C29+C30+C31+C32</f>
        <v>13707.2</v>
      </c>
      <c r="D28" s="19">
        <f>D29+D30+D31+D32</f>
        <v>15817.2</v>
      </c>
      <c r="E28" s="10">
        <f t="shared" si="1"/>
        <v>115.39336990778568</v>
      </c>
      <c r="F28" s="8"/>
    </row>
    <row r="29" spans="1:6" ht="68.25" customHeight="1">
      <c r="A29" s="12" t="s">
        <v>29</v>
      </c>
      <c r="B29" s="23" t="s">
        <v>8</v>
      </c>
      <c r="C29" s="16">
        <v>6197.4</v>
      </c>
      <c r="D29" s="20">
        <v>7929.3</v>
      </c>
      <c r="E29" s="16">
        <f t="shared" si="1"/>
        <v>127.94559008616517</v>
      </c>
      <c r="F29" s="8"/>
    </row>
    <row r="30" spans="1:6" ht="81.75" customHeight="1">
      <c r="A30" s="12" t="s">
        <v>32</v>
      </c>
      <c r="B30" s="23" t="s">
        <v>9</v>
      </c>
      <c r="C30" s="16">
        <v>34.3</v>
      </c>
      <c r="D30" s="16">
        <v>42.8</v>
      </c>
      <c r="E30" s="16">
        <f t="shared" si="1"/>
        <v>124.78134110787171</v>
      </c>
      <c r="F30" s="8"/>
    </row>
    <row r="31" spans="1:5" ht="67.5" customHeight="1">
      <c r="A31" s="12" t="s">
        <v>30</v>
      </c>
      <c r="B31" s="23" t="s">
        <v>10</v>
      </c>
      <c r="C31" s="16">
        <v>7475.5</v>
      </c>
      <c r="D31" s="20">
        <v>8754.8</v>
      </c>
      <c r="E31" s="16">
        <f t="shared" si="1"/>
        <v>117.11323657280448</v>
      </c>
    </row>
    <row r="32" spans="1:5" ht="66.75" customHeight="1">
      <c r="A32" s="12" t="s">
        <v>31</v>
      </c>
      <c r="B32" s="23" t="s">
        <v>11</v>
      </c>
      <c r="C32" s="16">
        <v>0</v>
      </c>
      <c r="D32" s="20">
        <v>-909.7</v>
      </c>
      <c r="E32" s="16"/>
    </row>
    <row r="33" spans="1:5" ht="23.25" customHeight="1">
      <c r="A33" s="35" t="s">
        <v>43</v>
      </c>
      <c r="B33" s="36"/>
      <c r="C33" s="19">
        <f>C34+C35+C36+C37+C38+C39+C40+C41+C42</f>
        <v>197042.2</v>
      </c>
      <c r="D33" s="19">
        <f>D34+D35+D36+D37+D38+D39+D40+D41+D42</f>
        <v>194437.30000000002</v>
      </c>
      <c r="E33" s="10">
        <f aca="true" t="shared" si="2" ref="E33:E51">D33/C33*100</f>
        <v>98.67799892611838</v>
      </c>
    </row>
    <row r="34" spans="1:5" ht="69" customHeight="1">
      <c r="A34" s="12" t="s">
        <v>1</v>
      </c>
      <c r="B34" s="23" t="s">
        <v>7</v>
      </c>
      <c r="C34" s="16">
        <v>61800</v>
      </c>
      <c r="D34" s="16">
        <v>61818</v>
      </c>
      <c r="E34" s="16">
        <f t="shared" si="2"/>
        <v>100.02912621359224</v>
      </c>
    </row>
    <row r="35" spans="1:5" ht="96" customHeight="1">
      <c r="A35" s="12" t="s">
        <v>3</v>
      </c>
      <c r="B35" s="23" t="s">
        <v>14</v>
      </c>
      <c r="C35" s="16">
        <v>293</v>
      </c>
      <c r="D35" s="16">
        <v>294.1</v>
      </c>
      <c r="E35" s="16">
        <f t="shared" si="2"/>
        <v>100.37542662116041</v>
      </c>
    </row>
    <row r="36" spans="1:5" ht="37.5" customHeight="1">
      <c r="A36" s="12" t="s">
        <v>12</v>
      </c>
      <c r="B36" s="23" t="s">
        <v>13</v>
      </c>
      <c r="C36" s="16">
        <v>580</v>
      </c>
      <c r="D36" s="16">
        <v>580.1</v>
      </c>
      <c r="E36" s="16">
        <f t="shared" si="2"/>
        <v>100.01724137931033</v>
      </c>
    </row>
    <row r="37" spans="1:5" ht="92.25" customHeight="1">
      <c r="A37" s="12" t="s">
        <v>60</v>
      </c>
      <c r="B37" s="23" t="s">
        <v>59</v>
      </c>
      <c r="C37" s="16">
        <v>2380</v>
      </c>
      <c r="D37" s="16">
        <v>2387.8</v>
      </c>
      <c r="E37" s="16">
        <f t="shared" si="2"/>
        <v>100.32773109243698</v>
      </c>
    </row>
    <row r="38" spans="1:5" ht="17.25" customHeight="1">
      <c r="A38" s="12" t="s">
        <v>6</v>
      </c>
      <c r="B38" s="23" t="s">
        <v>2</v>
      </c>
      <c r="C38" s="16">
        <v>109</v>
      </c>
      <c r="D38" s="16">
        <v>109.7</v>
      </c>
      <c r="E38" s="16">
        <f t="shared" si="2"/>
        <v>100.64220183486239</v>
      </c>
    </row>
    <row r="39" spans="1:5" ht="36.75" customHeight="1">
      <c r="A39" s="12" t="s">
        <v>15</v>
      </c>
      <c r="B39" s="23" t="s">
        <v>16</v>
      </c>
      <c r="C39" s="16">
        <v>11350</v>
      </c>
      <c r="D39" s="16">
        <v>11386.1</v>
      </c>
      <c r="E39" s="16">
        <f t="shared" si="2"/>
        <v>100.3180616740088</v>
      </c>
    </row>
    <row r="40" spans="1:5" ht="24" customHeight="1">
      <c r="A40" s="12" t="s">
        <v>51</v>
      </c>
      <c r="B40" s="23" t="s">
        <v>50</v>
      </c>
      <c r="C40" s="16">
        <v>20333</v>
      </c>
      <c r="D40" s="16">
        <v>20812.1</v>
      </c>
      <c r="E40" s="16">
        <f t="shared" si="2"/>
        <v>102.35626813554319</v>
      </c>
    </row>
    <row r="41" spans="1:5" ht="39.75" customHeight="1">
      <c r="A41" s="12" t="s">
        <v>17</v>
      </c>
      <c r="B41" s="23" t="s">
        <v>18</v>
      </c>
      <c r="C41" s="16">
        <v>84127.2</v>
      </c>
      <c r="D41" s="16">
        <v>80973.8</v>
      </c>
      <c r="E41" s="16">
        <f t="shared" si="2"/>
        <v>96.25162848638729</v>
      </c>
    </row>
    <row r="42" spans="1:5" ht="36.75" customHeight="1">
      <c r="A42" s="12" t="s">
        <v>19</v>
      </c>
      <c r="B42" s="23" t="s">
        <v>20</v>
      </c>
      <c r="C42" s="16">
        <v>16070</v>
      </c>
      <c r="D42" s="16">
        <v>16075.6</v>
      </c>
      <c r="E42" s="16">
        <f t="shared" si="2"/>
        <v>100.03484754200373</v>
      </c>
    </row>
    <row r="43" spans="1:5" ht="12.75">
      <c r="A43" s="37" t="s">
        <v>63</v>
      </c>
      <c r="B43" s="38"/>
      <c r="C43" s="21">
        <f>C44</f>
        <v>194.6</v>
      </c>
      <c r="D43" s="21">
        <f>D44</f>
        <v>194.6</v>
      </c>
      <c r="E43" s="10">
        <f t="shared" si="2"/>
        <v>100</v>
      </c>
    </row>
    <row r="44" spans="1:5" ht="58.5" customHeight="1">
      <c r="A44" s="12" t="s">
        <v>45</v>
      </c>
      <c r="B44" s="23" t="s">
        <v>47</v>
      </c>
      <c r="C44" s="22">
        <v>194.6</v>
      </c>
      <c r="D44" s="22">
        <v>194.6</v>
      </c>
      <c r="E44" s="10">
        <f t="shared" si="2"/>
        <v>100</v>
      </c>
    </row>
    <row r="45" spans="1:5" ht="23.25" customHeight="1">
      <c r="A45" s="37" t="s">
        <v>64</v>
      </c>
      <c r="B45" s="38"/>
      <c r="C45" s="21">
        <f>C46</f>
        <v>79.6</v>
      </c>
      <c r="D45" s="21">
        <f>D46</f>
        <v>79.6</v>
      </c>
      <c r="E45" s="10">
        <f t="shared" si="2"/>
        <v>100</v>
      </c>
    </row>
    <row r="46" spans="1:5" ht="45">
      <c r="A46" s="12" t="s">
        <v>46</v>
      </c>
      <c r="B46" s="23" t="s">
        <v>47</v>
      </c>
      <c r="C46" s="16">
        <v>79.6</v>
      </c>
      <c r="D46" s="20">
        <v>79.6</v>
      </c>
      <c r="E46" s="16">
        <f>D46/C46*100</f>
        <v>100</v>
      </c>
    </row>
    <row r="47" spans="1:5" ht="12.75">
      <c r="A47" s="33" t="s">
        <v>44</v>
      </c>
      <c r="B47" s="41"/>
      <c r="C47" s="10">
        <f>C48+C49+C50</f>
        <v>23866.100000000002</v>
      </c>
      <c r="D47" s="10">
        <f>D48+D49+D50</f>
        <v>23856.9</v>
      </c>
      <c r="E47" s="10">
        <f t="shared" si="2"/>
        <v>99.96145159871114</v>
      </c>
    </row>
    <row r="48" spans="1:5" ht="67.5">
      <c r="A48" s="14" t="s">
        <v>33</v>
      </c>
      <c r="B48" s="27" t="s">
        <v>86</v>
      </c>
      <c r="C48" s="18">
        <v>1868.4</v>
      </c>
      <c r="D48" s="18">
        <v>1859.2</v>
      </c>
      <c r="E48" s="16">
        <f t="shared" si="2"/>
        <v>99.50760008563476</v>
      </c>
    </row>
    <row r="49" spans="1:5" ht="33.75">
      <c r="A49" s="14" t="s">
        <v>34</v>
      </c>
      <c r="B49" s="23" t="s">
        <v>77</v>
      </c>
      <c r="C49" s="18">
        <v>22697.7</v>
      </c>
      <c r="D49" s="18">
        <v>22697.7</v>
      </c>
      <c r="E49" s="16">
        <f t="shared" si="2"/>
        <v>100</v>
      </c>
    </row>
    <row r="50" spans="1:5" ht="67.5">
      <c r="A50" s="12" t="s">
        <v>78</v>
      </c>
      <c r="B50" s="23" t="s">
        <v>75</v>
      </c>
      <c r="C50" s="18">
        <v>-700</v>
      </c>
      <c r="D50" s="18">
        <v>-700</v>
      </c>
      <c r="E50" s="16">
        <f t="shared" si="2"/>
        <v>100</v>
      </c>
    </row>
    <row r="51" spans="1:5" ht="15" customHeight="1">
      <c r="A51" s="28" t="s">
        <v>5</v>
      </c>
      <c r="B51" s="28"/>
      <c r="C51" s="4">
        <f>C9+C28+C33+C43+C45+C47</f>
        <v>457936.5999999999</v>
      </c>
      <c r="D51" s="4">
        <f>D9+D28+D33+D43+D45+D47</f>
        <v>456251.5</v>
      </c>
      <c r="E51" s="4">
        <f t="shared" si="2"/>
        <v>99.63202329754819</v>
      </c>
    </row>
  </sheetData>
  <sheetProtection/>
  <mergeCells count="13">
    <mergeCell ref="B4:E4"/>
    <mergeCell ref="A45:B45"/>
    <mergeCell ref="A47:B47"/>
    <mergeCell ref="A1:E1"/>
    <mergeCell ref="A2:E2"/>
    <mergeCell ref="A3:E3"/>
    <mergeCell ref="A51:B51"/>
    <mergeCell ref="A6:E6"/>
    <mergeCell ref="B5:E5"/>
    <mergeCell ref="A9:B9"/>
    <mergeCell ref="A28:B28"/>
    <mergeCell ref="A33:B33"/>
    <mergeCell ref="A43:B43"/>
  </mergeCells>
  <printOptions/>
  <pageMargins left="0.984251968503937" right="0.3937007874015748" top="0.5905511811023623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I.Ilina</cp:lastModifiedBy>
  <cp:lastPrinted>2023-02-20T07:38:02Z</cp:lastPrinted>
  <dcterms:created xsi:type="dcterms:W3CDTF">1996-10-08T23:32:33Z</dcterms:created>
  <dcterms:modified xsi:type="dcterms:W3CDTF">2023-03-17T05:45:02Z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Описание">
    <vt:lpwstr/>
  </property>
</Properties>
</file>