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<sst xmlns="http://schemas.openxmlformats.org/spreadsheetml/2006/main" count="170" uniqueCount="168">
  <si>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</si>
  <si>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</si>
  <si>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</si>
  <si>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</si>
  <si>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</si>
  <si>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</si>
  <si>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</si>
  <si>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</si>
  <si>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</si>
  <si>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</si>
  <si>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</si>
  <si>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</si>
  <si>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</si>
  <si>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</si>
  <si>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</si>
  <si>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</si>
  <si>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</si>
  <si>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</si>
  <si>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</si>
  <si>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</si>
  <si>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</si>
  <si>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</si>
  <si>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</si>
  <si>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</si>
  <si>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</si>
  <si>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</si>
  <si>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Всего доходов:</t>
  </si>
  <si>
    <t>033 1 08 00000 00 0000 000</t>
  </si>
  <si>
    <t>033 1 08 04000 01 0000 110</t>
  </si>
  <si>
    <t>033 1 17 00000 00 0000 000</t>
  </si>
  <si>
    <t>033 1 17 01000 00 0000 180</t>
  </si>
  <si>
    <t>033 1 17 05000 00 0000 180</t>
  </si>
  <si>
    <t>033 2 00 00000 00 0000 000</t>
  </si>
  <si>
    <t>НАЛОГОВЫЕ И НЕНАЛОГОВЫЕ ДОХОДЫ</t>
  </si>
  <si>
    <t>Иные межбюджетные трансферты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</si>
  <si>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</si>
  <si>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</si>
  <si>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033 1 11 05030 00 0000 120</t>
  </si>
  <si>
    <t>033 1 11 09000 00 0000 120</t>
  </si>
  <si>
    <t>033 1 11 09040 00 0000 120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</si>
  <si>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</si>
  <si>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</si>
  <si>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</si>
  <si>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</si>
  <si>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</si>
  <si>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182 1 05 03000 01 0000 110</t>
  </si>
  <si>
    <t>182 1 05 03010 01 0000 110</t>
  </si>
  <si>
    <t>182 1 05 03020 01 0000 110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</si>
  <si>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</si>
  <si>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</si>
  <si>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</si>
  <si>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</si>
  <si>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</si>
  <si>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</si>
  <si>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182 1 06 06040 00 0000 110</t>
  </si>
  <si>
    <t>Земельный налог с физических лиц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</si>
  <si>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</si>
  <si>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</si>
  <si>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</si>
  <si>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</si>
  <si>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033 1 11 09045 13 0000 120</t>
  </si>
  <si>
    <t>033 1 13 02065 13 0000 130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</si>
  <si>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</si>
  <si>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</si>
  <si>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</si>
  <si>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033 1 17 01050 13 0000 180</t>
  </si>
  <si>
    <t>Прочие неналоговые доходы бюджетов городских поселений</t>
  </si>
  <si>
    <t>Доходы бюджетов городских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</si>
  <si>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</si>
  <si>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</si>
  <si>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</si>
  <si>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</si>
  <si>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033 1 17 05050 13 0000 180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</si>
  <si>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</si>
  <si>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</si>
  <si>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033 1 11 05013 13 0000 120</t>
  </si>
  <si>
    <t>033 1 14 06013 13 0000 430</t>
  </si>
  <si>
    <t>033 1 11 05000 00 0000 120</t>
  </si>
  <si>
    <t>033 1 11 05010 00 0000 120</t>
  </si>
  <si>
    <t>033 1 11 00000 00 0000 000</t>
  </si>
  <si>
    <t>033 1 13 00000 00 0000 000</t>
  </si>
  <si>
    <t>033 1 14 00000 00 0000 000</t>
  </si>
  <si>
    <t>033 1 14 06000 00 0000 430</t>
  </si>
  <si>
    <t>033 1 14 02052 13 0000 440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</si>
  <si>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</si>
  <si>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</si>
  <si>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</si>
  <si>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</si>
  <si>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</si>
  <si>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</si>
  <si>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</si>
  <si>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</si>
  <si>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</si>
  <si>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Субвенции бюджетам бюджетной системы Российской Федерации </t>
  </si>
  <si>
    <t>033 2 08 00000 00 0000 000</t>
  </si>
  <si>
    <t>033 2 18 00000 00 0000 000</t>
  </si>
  <si>
    <t xml:space="preserve">Дотации бюджетам бюджетной системы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</si>
  <si>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</si>
  <si>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безвозмездные поступления в бюджеты городских поселений</t>
  </si>
  <si>
    <t>033 2 07 00000 00 0000 000</t>
  </si>
  <si>
    <t xml:space="preserve">Прочие безвозмездные поступления   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</si>
  <si>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</si>
  <si>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</si>
  <si>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033 2 02 10000 00 0000 150</t>
  </si>
  <si>
    <t>033 2 02 15001 13 0000 150</t>
  </si>
  <si>
    <t>033 2 02 20000 00 0000 150</t>
  </si>
  <si>
    <t>033 2 02 25555 13 0000 150</t>
  </si>
  <si>
    <t>033 2 02 30000 00 0000 150</t>
  </si>
  <si>
    <t>033 2 02 35118 13 0000 150</t>
  </si>
  <si>
    <t>033 2 02 40000 00 0000 150</t>
  </si>
  <si>
    <t>033 2 02 49999 13 0000 150</t>
  </si>
  <si>
    <t>033 2 07 05030 13 0000 150</t>
  </si>
  <si>
    <t>033 2 08 05000 13 0000 150</t>
  </si>
  <si>
    <t>033 2 18 60010 13 0000 150</t>
  </si>
  <si>
    <t>Субсидии бюджетам городских поселений на реализацию программ формирования современной городской среды</t>
  </si>
  <si>
    <t>033 2 02 40014 13 0000 150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</si>
  <si>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</si>
  <si>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</si>
  <si>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</si>
  <si>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</si>
  <si>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</si>
  <si>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</si>
  <si>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</si>
  <si>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033 1 08 04020 01 0000 110</t>
  </si>
  <si>
    <t>033 1 16 07010 13 0000 140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</si>
  <si>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</si>
  <si>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сенкции, возмещение ущерба</t>
  </si>
  <si>
    <t>Дотации бюджетам городских поселений на выравнивание бюджетной обеспеченности из бюджета субъекта Российской Федерации</t>
  </si>
  <si>
    <t>599 1 16 02020 02 0000 140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</si>
  <si>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</si>
  <si>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на осуществление дорожной деятельности в отношении автомобильных дорог общего пользования местного значения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</si>
  <si>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</si>
  <si>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</si>
  <si>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</si>
  <si>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</si>
  <si>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</si>
  <si>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033 1 14 02053 13 0000 440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</si>
  <si>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</si>
  <si>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Невыясненные поступления, зачисляемые в бюджеты городских поселений</t>
  </si>
  <si>
    <t>033 2 02 25599 13 0000 150</t>
  </si>
  <si>
    <t>033 2 02 29999 13 7246 150</t>
  </si>
  <si>
    <t>Административные штрафы, установленные законами субъектов Российской Федерации от административных правонарушениях, за нарушение муниципальных правовых актов</t>
  </si>
  <si>
    <t>Приложение № 1</t>
  </si>
  <si>
    <t>033 1 14 06313 13 0000 430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</si>
  <si>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поселений</t>
  </si>
  <si>
    <t>Субсидии бюджетам городских поселений на подготовку проектов межевания земельных участков и проведение кадастровых работ</t>
  </si>
  <si>
    <t>033 2 02 15002 13 7044 150</t>
  </si>
  <si>
    <t>Дотации бюджетам городских поселений на поддержку мер по обеспечению сбалансированности бюджетов</t>
  </si>
  <si>
    <t>000 1 16 00000 00 0000 000</t>
  </si>
  <si>
    <t>к отчету об исполнении бюджета                                                              муниципального образования поселок Никологоры Вязниковского района Владимирской области за 1 квартал 2023 г.</t>
  </si>
  <si>
    <t>Поступление доходов бюджета муниципального образования поселок Никологоры Вязниковского района  Владимирской области за 1 квартал 2023 года</t>
  </si>
  <si>
    <t>План на 2023 год (тыс.руб.)</t>
  </si>
  <si>
    <t>Исполнено за 1 квартал 2023 года (тыс.руб.)</t>
  </si>
  <si>
    <t>Процент выполнения доходной части бюджета за 1 квартал 2023 года</t>
  </si>
  <si>
    <t>182 1 03 00000 00 0000 000</t>
  </si>
  <si>
    <t>182 1 03 02000 01 0000 110</t>
  </si>
  <si>
    <t>182 1 03 02231 01 0000 110</t>
  </si>
  <si>
    <t xml:space="preserve">182 1 03 02241 01 0000 110 </t>
  </si>
  <si>
    <t>182 1 03 02251 01 0000 110</t>
  </si>
  <si>
    <t>182 1 03 02261 01 0000 110</t>
  </si>
  <si>
    <t>033 2 02 29999 13 7167 150</t>
  </si>
  <si>
    <t>Субсидии бюджетам муниципальных образований на реализацию мероприятий по предотвращению распространения борщевика Сосновского</t>
  </si>
  <si>
    <t>033 1 11 05400 00 0000 120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</si>
  <si>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</si>
  <si>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033 1 11 05410 13 0000 120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</si>
  <si>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</si>
  <si>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033 1 11 05420 13 0000 120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</si>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</sst>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5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6" fillId="0" borderId="11" xfId="58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165" fontId="7" fillId="0" borderId="11" xfId="58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165" fontId="3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165" fontId="7" fillId="0" borderId="12" xfId="58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wrapText="1"/>
    </xf>
    <xf numFmtId="0" fontId="1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165" fontId="6" fillId="0" borderId="13" xfId="5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top" wrapText="1"/>
    </xf>
    <xf numFmtId="165" fontId="12" fillId="34" borderId="18" xfId="58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wrapText="1"/>
    </xf>
    <xf numFmtId="165" fontId="0" fillId="0" borderId="0" xfId="0" applyNumberFormat="1" applyFont="1" applyAlignment="1">
      <alignment/>
    </xf>
    <xf numFmtId="165" fontId="12" fillId="0" borderId="11" xfId="58" applyNumberFormat="1" applyFont="1" applyFill="1" applyBorder="1" applyAlignment="1" applyProtection="1">
      <alignment horizontal="center"/>
      <protection/>
    </xf>
    <xf numFmtId="165" fontId="12" fillId="0" borderId="15" xfId="58" applyNumberFormat="1" applyFont="1" applyFill="1" applyBorder="1" applyAlignment="1" applyProtection="1">
      <alignment horizontal="center"/>
      <protection/>
    </xf>
    <xf numFmtId="165" fontId="12" fillId="0" borderId="13" xfId="58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justify" wrapText="1"/>
    </xf>
    <xf numFmtId="165" fontId="12" fillId="0" borderId="12" xfId="58" applyNumberFormat="1" applyFont="1" applyFill="1" applyBorder="1" applyAlignment="1" applyProtection="1">
      <alignment horizontal="center"/>
      <protection/>
    </xf>
    <xf numFmtId="165" fontId="16" fillId="0" borderId="12" xfId="58" applyNumberFormat="1" applyFont="1" applyFill="1" applyBorder="1" applyAlignment="1" applyProtection="1">
      <alignment horizontal="center"/>
      <protection/>
    </xf>
    <xf numFmtId="165" fontId="16" fillId="0" borderId="11" xfId="58" applyNumberFormat="1" applyFont="1" applyFill="1" applyBorder="1" applyAlignment="1" applyProtection="1">
      <alignment horizontal="center"/>
      <protection/>
    </xf>
    <xf numFmtId="165" fontId="15" fillId="0" borderId="11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top" wrapText="1"/>
    </xf>
    <xf numFmtId="165" fontId="6" fillId="0" borderId="21" xfId="58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Border="1" applyAlignment="1">
      <alignment horizontal="justify" wrapText="1"/>
    </xf>
    <xf numFmtId="0" fontId="7" fillId="0" borderId="22" xfId="0" applyFont="1" applyBorder="1" applyAlignment="1">
      <alignment wrapText="1"/>
    </xf>
    <xf numFmtId="165" fontId="12" fillId="0" borderId="23" xfId="58" applyNumberFormat="1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>
      <alignment horizontal="center" vertical="center"/>
    </xf>
    <xf numFmtId="165" fontId="12" fillId="35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justify"/>
    </xf>
    <xf numFmtId="165" fontId="7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165" fontId="3" fillId="0" borderId="12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justify" wrapText="1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51" fillId="0" borderId="11" xfId="58" applyNumberFormat="1" applyFont="1" applyFill="1" applyBorder="1" applyAlignment="1" applyProtection="1">
      <alignment horizontal="center"/>
      <protection/>
    </xf>
    <xf numFmtId="165" fontId="51" fillId="0" borderId="13" xfId="58" applyNumberFormat="1" applyFont="1" applyFill="1" applyBorder="1" applyAlignment="1" applyProtection="1">
      <alignment horizontal="center"/>
      <protection/>
    </xf>
    <xf numFmtId="165" fontId="51" fillId="35" borderId="25" xfId="58" applyNumberFormat="1" applyFont="1" applyFill="1" applyBorder="1" applyAlignment="1" applyProtection="1">
      <alignment horizontal="center"/>
      <protection/>
    </xf>
    <xf numFmtId="165" fontId="51" fillId="35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justify" wrapText="1"/>
    </xf>
    <xf numFmtId="165" fontId="6" fillId="0" borderId="27" xfId="58" applyNumberFormat="1" applyFont="1" applyFill="1" applyBorder="1" applyAlignment="1" applyProtection="1">
      <alignment horizontal="center"/>
      <protection/>
    </xf>
    <xf numFmtId="0" fontId="7" fillId="0" borderId="27" xfId="0" applyFont="1" applyBorder="1" applyAlignment="1">
      <alignment horizontal="justify" wrapText="1"/>
    </xf>
    <xf numFmtId="3" fontId="4" fillId="0" borderId="11" xfId="0" applyNumberFormat="1" applyFont="1" applyBorder="1" applyAlignment="1">
      <alignment horizontal="center" vertical="center"/>
    </xf>
    <xf numFmtId="165" fontId="51" fillId="34" borderId="13" xfId="58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justify" wrapText="1"/>
    </xf>
    <xf numFmtId="165" fontId="7" fillId="35" borderId="11" xfId="58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wrapText="1"/>
    </xf>
    <xf numFmtId="165" fontId="3" fillId="0" borderId="13" xfId="58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wrapText="1"/>
    </xf>
    <xf numFmtId="0" fontId="7" fillId="0" borderId="21" xfId="0" applyFont="1" applyBorder="1" applyAlignment="1">
      <alignment horizontal="justify" wrapText="1"/>
    </xf>
    <xf numFmtId="165" fontId="12" fillId="0" borderId="24" xfId="58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55">
      <selection activeCell="E61" sqref="E61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1.7109375" style="2" customWidth="1"/>
    <col min="4" max="4" width="11.140625" style="0" customWidth="1"/>
    <col min="5" max="5" width="12.28125" style="0" customWidth="1"/>
  </cols>
  <sheetData>
    <row r="1" spans="2:5" ht="14.25" customHeight="1">
      <c r="B1" s="38"/>
      <c r="C1" s="117" t="s">
        <v>142</v>
      </c>
      <c r="D1" s="117"/>
      <c r="E1" s="117"/>
    </row>
    <row r="2" spans="2:5" ht="51.75" customHeight="1">
      <c r="B2" s="38"/>
      <c r="C2" s="117" t="s">
        <v>149</v>
      </c>
      <c r="D2" s="117"/>
      <c r="E2" s="117"/>
    </row>
    <row r="3" spans="2:3" ht="6.75" customHeight="1">
      <c r="B3" s="38"/>
      <c r="C3" s="38"/>
    </row>
    <row r="4" spans="2:3" ht="0.75" customHeight="1" hidden="1">
      <c r="B4" s="38"/>
      <c r="C4" s="38"/>
    </row>
    <row r="5" spans="2:3" ht="29.25" customHeight="1" hidden="1">
      <c r="B5" s="38"/>
      <c r="C5" s="38"/>
    </row>
    <row r="6" spans="1:6" ht="41.25" customHeight="1">
      <c r="A6" s="118" t="s">
        <v>150</v>
      </c>
      <c r="B6" s="118"/>
      <c r="C6" s="118"/>
      <c r="D6" s="118"/>
      <c r="E6" s="118"/>
      <c r="F6" s="3"/>
    </row>
    <row r="7" spans="1:3" ht="12.75" customHeight="1">
      <c r="A7" s="4"/>
      <c r="B7" s="4"/>
      <c r="C7" s="5"/>
    </row>
    <row r="8" spans="1:5" ht="73.5" customHeight="1">
      <c r="A8" s="54" t="s">
        <v>0</v>
      </c>
      <c r="B8" s="54" t="s">
        <v>1</v>
      </c>
      <c r="C8" s="6" t="s">
        <v>151</v>
      </c>
      <c r="D8" s="6" t="s">
        <v>152</v>
      </c>
      <c r="E8" s="6" t="s">
        <v>153</v>
      </c>
    </row>
    <row r="9" spans="1:5" ht="19.5" customHeight="1">
      <c r="A9" s="46" t="s">
        <v>2</v>
      </c>
      <c r="B9" s="53" t="s">
        <v>33</v>
      </c>
      <c r="C9" s="8">
        <f>C10+C23+C28+C39+C56+C43+C60+C73+C16+C69</f>
        <v>17113.6</v>
      </c>
      <c r="D9" s="8">
        <f>D10+D23+D28+D39+D56+D43+D60+D73+D16+D69</f>
        <v>2448.1000000000004</v>
      </c>
      <c r="E9" s="8">
        <f aca="true" t="shared" si="0" ref="E9:E14">D9/C9*100</f>
        <v>14.304997195213168</v>
      </c>
    </row>
    <row r="10" spans="1:5" ht="14.25" customHeight="1">
      <c r="A10" s="7" t="s">
        <v>3</v>
      </c>
      <c r="B10" s="9" t="s">
        <v>4</v>
      </c>
      <c r="C10" s="8">
        <f>C11</f>
        <v>3247</v>
      </c>
      <c r="D10" s="8">
        <f>D11</f>
        <v>414.7</v>
      </c>
      <c r="E10" s="8">
        <f t="shared" si="0"/>
        <v>12.771789344009854</v>
      </c>
    </row>
    <row r="11" spans="1:5" ht="15.75" customHeight="1">
      <c r="A11" s="10" t="s">
        <v>5</v>
      </c>
      <c r="B11" s="11" t="s">
        <v>6</v>
      </c>
      <c r="C11" s="66">
        <f>C12+C13+C14</f>
        <v>3247</v>
      </c>
      <c r="D11" s="66">
        <f>D12+D13+D14</f>
        <v>414.7</v>
      </c>
      <c r="E11" s="66">
        <f t="shared" si="0"/>
        <v>12.771789344009854</v>
      </c>
    </row>
    <row r="12" spans="1:5" ht="64.5" customHeight="1">
      <c r="A12" s="13" t="s">
        <v>7</v>
      </c>
      <c r="B12" s="15" t="s">
        <v>92</v>
      </c>
      <c r="C12" s="66">
        <v>3226</v>
      </c>
      <c r="D12" s="66">
        <v>417.4</v>
      </c>
      <c r="E12" s="66">
        <f t="shared" si="0"/>
        <v>12.938623682579045</v>
      </c>
    </row>
    <row r="13" spans="1:5" ht="102" customHeight="1">
      <c r="A13" s="13" t="s">
        <v>8</v>
      </c>
      <c r="B13" s="15" t="s">
        <v>97</v>
      </c>
      <c r="C13" s="66">
        <v>1</v>
      </c>
      <c r="D13" s="66">
        <v>0</v>
      </c>
      <c r="E13" s="66">
        <f t="shared" si="0"/>
        <v>0</v>
      </c>
    </row>
    <row r="14" spans="1:5" ht="40.5" customHeight="1">
      <c r="A14" s="13" t="s">
        <v>40</v>
      </c>
      <c r="B14" s="15" t="s">
        <v>41</v>
      </c>
      <c r="C14" s="66">
        <v>20</v>
      </c>
      <c r="D14" s="66">
        <v>-2.7</v>
      </c>
      <c r="E14" s="66">
        <f t="shared" si="0"/>
        <v>-13.5</v>
      </c>
    </row>
    <row r="15" spans="1:5" ht="15">
      <c r="A15" s="13"/>
      <c r="B15" s="16"/>
      <c r="C15" s="12"/>
      <c r="D15" s="12"/>
      <c r="E15" s="12"/>
    </row>
    <row r="16" spans="1:5" ht="42.75">
      <c r="A16" s="18" t="s">
        <v>154</v>
      </c>
      <c r="B16" s="19" t="s">
        <v>42</v>
      </c>
      <c r="C16" s="74">
        <f>C17</f>
        <v>3064.1</v>
      </c>
      <c r="D16" s="74">
        <f>D17</f>
        <v>823.7</v>
      </c>
      <c r="E16" s="74">
        <f>D16/C16*100</f>
        <v>26.88228190985934</v>
      </c>
    </row>
    <row r="17" spans="1:5" ht="38.25">
      <c r="A17" s="13" t="s">
        <v>155</v>
      </c>
      <c r="B17" s="15" t="s">
        <v>43</v>
      </c>
      <c r="C17" s="12">
        <f>C18+C19+C20+C21</f>
        <v>3064.1</v>
      </c>
      <c r="D17" s="12">
        <f>D18+D19+D20+D21</f>
        <v>823.7</v>
      </c>
      <c r="E17" s="12">
        <f>D17/C17*100</f>
        <v>26.88228190985934</v>
      </c>
    </row>
    <row r="18" spans="1:5" ht="102.75" customHeight="1">
      <c r="A18" s="13" t="s">
        <v>156</v>
      </c>
      <c r="B18" s="15" t="s">
        <v>131</v>
      </c>
      <c r="C18" s="12">
        <v>1451.3</v>
      </c>
      <c r="D18" s="12">
        <v>423.5</v>
      </c>
      <c r="E18" s="12">
        <f>D18/C18*100</f>
        <v>29.180734513884104</v>
      </c>
    </row>
    <row r="19" spans="1:5" ht="117.75" customHeight="1">
      <c r="A19" s="13" t="s">
        <v>157</v>
      </c>
      <c r="B19" s="15" t="s">
        <v>132</v>
      </c>
      <c r="C19" s="12">
        <v>10.1</v>
      </c>
      <c r="D19" s="12">
        <v>1.7</v>
      </c>
      <c r="E19" s="12">
        <f>D19/C19*100</f>
        <v>16.831683168316832</v>
      </c>
    </row>
    <row r="20" spans="1:5" ht="103.5" customHeight="1">
      <c r="A20" s="13" t="s">
        <v>158</v>
      </c>
      <c r="B20" s="15" t="s">
        <v>133</v>
      </c>
      <c r="C20" s="12">
        <v>1602.7</v>
      </c>
      <c r="D20" s="12">
        <v>452.8</v>
      </c>
      <c r="E20" s="12">
        <f>D20/C20*100</f>
        <v>28.25232420290759</v>
      </c>
    </row>
    <row r="21" spans="1:5" ht="104.25" customHeight="1">
      <c r="A21" s="13" t="s">
        <v>159</v>
      </c>
      <c r="B21" s="15" t="s">
        <v>134</v>
      </c>
      <c r="C21" s="12">
        <v>0</v>
      </c>
      <c r="D21" s="12">
        <v>-54.3</v>
      </c>
      <c r="E21" s="12"/>
    </row>
    <row r="22" spans="1:5" ht="12.75">
      <c r="A22" s="69"/>
      <c r="B22" s="15"/>
      <c r="C22" s="12"/>
      <c r="D22" s="12"/>
      <c r="E22" s="12"/>
    </row>
    <row r="23" spans="1:5" s="17" customFormat="1" ht="14.25">
      <c r="A23" s="7" t="s">
        <v>44</v>
      </c>
      <c r="B23" s="9" t="s">
        <v>9</v>
      </c>
      <c r="C23" s="74">
        <f>SUM(C24)</f>
        <v>19</v>
      </c>
      <c r="D23" s="74">
        <f>SUM(D24)</f>
        <v>0</v>
      </c>
      <c r="E23" s="74">
        <f>SUM(E24)</f>
        <v>0</v>
      </c>
    </row>
    <row r="24" spans="1:5" ht="18" customHeight="1">
      <c r="A24" s="94" t="s">
        <v>45</v>
      </c>
      <c r="B24" s="15" t="s">
        <v>10</v>
      </c>
      <c r="C24" s="12">
        <f>C25</f>
        <v>19</v>
      </c>
      <c r="D24" s="12">
        <f>D25</f>
        <v>0</v>
      </c>
      <c r="E24" s="12">
        <f>E25</f>
        <v>0</v>
      </c>
    </row>
    <row r="25" spans="1:5" ht="15">
      <c r="A25" s="52" t="s">
        <v>46</v>
      </c>
      <c r="B25" s="51" t="s">
        <v>10</v>
      </c>
      <c r="C25" s="67">
        <v>19</v>
      </c>
      <c r="D25" s="67">
        <v>0</v>
      </c>
      <c r="E25" s="67">
        <v>0</v>
      </c>
    </row>
    <row r="26" spans="1:5" ht="38.25">
      <c r="A26" s="48" t="s">
        <v>47</v>
      </c>
      <c r="B26" s="49" t="s">
        <v>35</v>
      </c>
      <c r="C26" s="44">
        <v>0</v>
      </c>
      <c r="D26" s="44">
        <v>0</v>
      </c>
      <c r="E26" s="44">
        <v>0</v>
      </c>
    </row>
    <row r="27" spans="1:5" ht="15">
      <c r="A27" s="48"/>
      <c r="B27" s="49"/>
      <c r="C27" s="44"/>
      <c r="D27" s="44"/>
      <c r="E27" s="44"/>
    </row>
    <row r="28" spans="1:5" s="17" customFormat="1" ht="14.25">
      <c r="A28" s="46" t="s">
        <v>11</v>
      </c>
      <c r="B28" s="47" t="s">
        <v>12</v>
      </c>
      <c r="C28" s="73">
        <f>C29+C33+C31</f>
        <v>9055</v>
      </c>
      <c r="D28" s="73">
        <f>D29+D33+D31</f>
        <v>650.3</v>
      </c>
      <c r="E28" s="73">
        <f>D28/C28*100</f>
        <v>7.181667586968525</v>
      </c>
    </row>
    <row r="29" spans="1:5" ht="15" customHeight="1">
      <c r="A29" s="10" t="s">
        <v>13</v>
      </c>
      <c r="B29" s="11" t="s">
        <v>14</v>
      </c>
      <c r="C29" s="8">
        <f>C30</f>
        <v>1308</v>
      </c>
      <c r="D29" s="8">
        <f>D30</f>
        <v>143.2</v>
      </c>
      <c r="E29" s="8">
        <f>D29/C29*100</f>
        <v>10.948012232415902</v>
      </c>
    </row>
    <row r="30" spans="1:5" ht="40.5" customHeight="1">
      <c r="A30" s="13" t="s">
        <v>48</v>
      </c>
      <c r="B30" s="15" t="s">
        <v>49</v>
      </c>
      <c r="C30" s="66">
        <v>1308</v>
      </c>
      <c r="D30" s="66">
        <v>143.2</v>
      </c>
      <c r="E30" s="66">
        <f>D30/C30*100</f>
        <v>10.948012232415902</v>
      </c>
    </row>
    <row r="31" spans="1:5" ht="17.25" customHeight="1">
      <c r="A31" s="86" t="s">
        <v>117</v>
      </c>
      <c r="B31" s="107" t="s">
        <v>118</v>
      </c>
      <c r="C31" s="108">
        <f>C32</f>
        <v>2773</v>
      </c>
      <c r="D31" s="108">
        <f>D32</f>
        <v>187.5</v>
      </c>
      <c r="E31" s="108">
        <f>E32</f>
        <v>6.761630003606204</v>
      </c>
    </row>
    <row r="32" spans="1:5" ht="16.5" customHeight="1">
      <c r="A32" s="86" t="s">
        <v>119</v>
      </c>
      <c r="B32" s="107" t="s">
        <v>120</v>
      </c>
      <c r="C32" s="108">
        <v>2773</v>
      </c>
      <c r="D32" s="108">
        <v>187.5</v>
      </c>
      <c r="E32" s="108">
        <f>D32/C32*100</f>
        <v>6.761630003606204</v>
      </c>
    </row>
    <row r="33" spans="1:5" ht="15.75" customHeight="1">
      <c r="A33" s="13" t="s">
        <v>15</v>
      </c>
      <c r="B33" s="15" t="s">
        <v>16</v>
      </c>
      <c r="C33" s="12">
        <f>C34+C36</f>
        <v>4974</v>
      </c>
      <c r="D33" s="12">
        <f>D34+D36</f>
        <v>319.6</v>
      </c>
      <c r="E33" s="12">
        <f>E34+E36</f>
        <v>12.415634401569653</v>
      </c>
    </row>
    <row r="34" spans="1:5" ht="16.5" customHeight="1">
      <c r="A34" s="13" t="s">
        <v>50</v>
      </c>
      <c r="B34" s="15" t="s">
        <v>51</v>
      </c>
      <c r="C34" s="12">
        <f>C35</f>
        <v>2750</v>
      </c>
      <c r="D34" s="12">
        <f>D35</f>
        <v>227.3</v>
      </c>
      <c r="E34" s="12">
        <f>E35</f>
        <v>8.265454545454546</v>
      </c>
    </row>
    <row r="35" spans="1:5" ht="39" customHeight="1">
      <c r="A35" s="13" t="s">
        <v>52</v>
      </c>
      <c r="B35" s="15" t="s">
        <v>53</v>
      </c>
      <c r="C35" s="66">
        <v>2750</v>
      </c>
      <c r="D35" s="66">
        <v>227.3</v>
      </c>
      <c r="E35" s="66">
        <f>D35/C35*100</f>
        <v>8.265454545454546</v>
      </c>
    </row>
    <row r="36" spans="1:5" ht="17.25" customHeight="1">
      <c r="A36" s="13" t="s">
        <v>54</v>
      </c>
      <c r="B36" s="15" t="s">
        <v>55</v>
      </c>
      <c r="C36" s="66">
        <f>C37</f>
        <v>2224</v>
      </c>
      <c r="D36" s="66">
        <f>D37</f>
        <v>92.3</v>
      </c>
      <c r="E36" s="66">
        <f>E37</f>
        <v>4.150179856115107</v>
      </c>
    </row>
    <row r="37" spans="1:5" ht="38.25" customHeight="1">
      <c r="A37" s="13" t="s">
        <v>56</v>
      </c>
      <c r="B37" s="15" t="s">
        <v>68</v>
      </c>
      <c r="C37" s="66">
        <v>2224</v>
      </c>
      <c r="D37" s="66">
        <v>92.3</v>
      </c>
      <c r="E37" s="66">
        <f>D37/C37*100</f>
        <v>4.150179856115107</v>
      </c>
    </row>
    <row r="38" spans="1:5" ht="18" customHeight="1">
      <c r="A38" s="13"/>
      <c r="B38" s="15"/>
      <c r="C38" s="12"/>
      <c r="D38" s="12"/>
      <c r="E38" s="12"/>
    </row>
    <row r="39" spans="1:5" s="20" customFormat="1" ht="18" customHeight="1">
      <c r="A39" s="18" t="s">
        <v>27</v>
      </c>
      <c r="B39" s="19" t="s">
        <v>17</v>
      </c>
      <c r="C39" s="8">
        <f aca="true" t="shared" si="1" ref="C39:E40">C40</f>
        <v>20</v>
      </c>
      <c r="D39" s="8">
        <f t="shared" si="1"/>
        <v>7.2</v>
      </c>
      <c r="E39" s="8">
        <f t="shared" si="1"/>
        <v>36</v>
      </c>
    </row>
    <row r="40" spans="1:5" ht="42" customHeight="1">
      <c r="A40" s="13" t="s">
        <v>28</v>
      </c>
      <c r="B40" s="15" t="s">
        <v>18</v>
      </c>
      <c r="C40" s="12">
        <f t="shared" si="1"/>
        <v>20</v>
      </c>
      <c r="D40" s="12">
        <f t="shared" si="1"/>
        <v>7.2</v>
      </c>
      <c r="E40" s="12">
        <f t="shared" si="1"/>
        <v>36</v>
      </c>
    </row>
    <row r="41" spans="1:5" ht="66" customHeight="1">
      <c r="A41" s="13" t="s">
        <v>123</v>
      </c>
      <c r="B41" s="15" t="s">
        <v>19</v>
      </c>
      <c r="C41" s="97">
        <v>20</v>
      </c>
      <c r="D41" s="97">
        <v>7.2</v>
      </c>
      <c r="E41" s="97">
        <f>D41/C41*100</f>
        <v>36</v>
      </c>
    </row>
    <row r="42" spans="1:5" ht="17.25" customHeight="1">
      <c r="A42" s="13"/>
      <c r="B42" s="15"/>
      <c r="C42" s="12"/>
      <c r="D42" s="12"/>
      <c r="E42" s="12"/>
    </row>
    <row r="43" spans="1:5" ht="44.25" customHeight="1">
      <c r="A43" s="50" t="s">
        <v>79</v>
      </c>
      <c r="B43" s="57" t="s">
        <v>20</v>
      </c>
      <c r="C43" s="58">
        <f>C44+C52+C49</f>
        <v>1371.3</v>
      </c>
      <c r="D43" s="58">
        <f>D44+D52+D49</f>
        <v>247.9</v>
      </c>
      <c r="E43" s="58">
        <f>D43/C43*100</f>
        <v>18.077736454459274</v>
      </c>
    </row>
    <row r="44" spans="1:5" ht="79.5" customHeight="1">
      <c r="A44" s="55" t="s">
        <v>77</v>
      </c>
      <c r="B44" s="56" t="s">
        <v>36</v>
      </c>
      <c r="C44" s="41">
        <f>C45+C47</f>
        <v>571.3</v>
      </c>
      <c r="D44" s="41">
        <f>D45+D47</f>
        <v>55.300000000000004</v>
      </c>
      <c r="E44" s="41">
        <f>E45+E47</f>
        <v>28.39026143507061</v>
      </c>
    </row>
    <row r="45" spans="1:5" ht="64.5" customHeight="1">
      <c r="A45" s="94" t="s">
        <v>78</v>
      </c>
      <c r="B45" s="95" t="s">
        <v>69</v>
      </c>
      <c r="C45" s="96">
        <f>C46</f>
        <v>486</v>
      </c>
      <c r="D45" s="96">
        <f>D46</f>
        <v>37.7</v>
      </c>
      <c r="E45" s="96">
        <f>E46</f>
        <v>7.757201646090535</v>
      </c>
    </row>
    <row r="46" spans="1:5" ht="78.75" customHeight="1">
      <c r="A46" s="92" t="s">
        <v>75</v>
      </c>
      <c r="B46" s="93" t="s">
        <v>57</v>
      </c>
      <c r="C46" s="99">
        <v>486</v>
      </c>
      <c r="D46" s="99">
        <v>37.7</v>
      </c>
      <c r="E46" s="99">
        <f>D46/C46*100</f>
        <v>7.757201646090535</v>
      </c>
    </row>
    <row r="47" spans="1:5" ht="78.75" customHeight="1">
      <c r="A47" s="42" t="s">
        <v>37</v>
      </c>
      <c r="B47" s="43" t="s">
        <v>135</v>
      </c>
      <c r="C47" s="44">
        <f>C48</f>
        <v>85.3</v>
      </c>
      <c r="D47" s="44">
        <f>D48</f>
        <v>17.6</v>
      </c>
      <c r="E47" s="44">
        <f>D47/C47*100</f>
        <v>20.633059788980074</v>
      </c>
    </row>
    <row r="48" spans="1:5" ht="66" customHeight="1">
      <c r="A48" s="42" t="s">
        <v>58</v>
      </c>
      <c r="B48" s="43" t="s">
        <v>59</v>
      </c>
      <c r="C48" s="98">
        <v>85.3</v>
      </c>
      <c r="D48" s="98">
        <v>17.6</v>
      </c>
      <c r="E48" s="98">
        <f>D48/C48*100</f>
        <v>20.633059788980074</v>
      </c>
    </row>
    <row r="49" spans="1:5" ht="64.5" customHeight="1">
      <c r="A49" s="42" t="s">
        <v>162</v>
      </c>
      <c r="B49" s="43" t="s">
        <v>163</v>
      </c>
      <c r="C49" s="98">
        <f>C50+C51</f>
        <v>0</v>
      </c>
      <c r="D49" s="98">
        <f>D50+D51</f>
        <v>0</v>
      </c>
      <c r="E49" s="98">
        <f>E50+E51</f>
        <v>0</v>
      </c>
    </row>
    <row r="50" spans="1:5" ht="141" customHeight="1">
      <c r="A50" s="42" t="s">
        <v>164</v>
      </c>
      <c r="B50" s="43" t="s">
        <v>165</v>
      </c>
      <c r="C50" s="98">
        <v>0</v>
      </c>
      <c r="D50" s="98">
        <v>0</v>
      </c>
      <c r="E50" s="98">
        <v>0</v>
      </c>
    </row>
    <row r="51" spans="1:5" ht="127.5" customHeight="1">
      <c r="A51" s="42" t="s">
        <v>166</v>
      </c>
      <c r="B51" s="43" t="s">
        <v>167</v>
      </c>
      <c r="C51" s="98">
        <v>0</v>
      </c>
      <c r="D51" s="98">
        <v>0</v>
      </c>
      <c r="E51" s="98">
        <v>0</v>
      </c>
    </row>
    <row r="52" spans="1:5" ht="75.75" customHeight="1">
      <c r="A52" s="42" t="s">
        <v>38</v>
      </c>
      <c r="B52" s="43" t="s">
        <v>121</v>
      </c>
      <c r="C52" s="44">
        <f aca="true" t="shared" si="2" ref="C52:E53">C53</f>
        <v>800</v>
      </c>
      <c r="D52" s="44">
        <f t="shared" si="2"/>
        <v>192.6</v>
      </c>
      <c r="E52" s="44">
        <f t="shared" si="2"/>
        <v>24.075</v>
      </c>
    </row>
    <row r="53" spans="1:5" ht="77.25" customHeight="1">
      <c r="A53" s="42" t="s">
        <v>39</v>
      </c>
      <c r="B53" s="43" t="s">
        <v>122</v>
      </c>
      <c r="C53" s="44">
        <f t="shared" si="2"/>
        <v>800</v>
      </c>
      <c r="D53" s="44">
        <f t="shared" si="2"/>
        <v>192.6</v>
      </c>
      <c r="E53" s="44">
        <f t="shared" si="2"/>
        <v>24.075</v>
      </c>
    </row>
    <row r="54" spans="1:5" ht="75" customHeight="1">
      <c r="A54" s="42" t="s">
        <v>60</v>
      </c>
      <c r="B54" s="43" t="s">
        <v>74</v>
      </c>
      <c r="C54" s="68">
        <v>800</v>
      </c>
      <c r="D54" s="68">
        <v>192.6</v>
      </c>
      <c r="E54" s="68">
        <f>D54/C54*100</f>
        <v>24.075</v>
      </c>
    </row>
    <row r="55" spans="1:5" ht="14.25" customHeight="1">
      <c r="A55" s="39"/>
      <c r="B55" s="40"/>
      <c r="C55" s="41"/>
      <c r="D55" s="41"/>
      <c r="E55" s="41"/>
    </row>
    <row r="56" spans="1:5" ht="30.75" customHeight="1">
      <c r="A56" s="80" t="s">
        <v>80</v>
      </c>
      <c r="B56" s="81" t="s">
        <v>101</v>
      </c>
      <c r="C56" s="82">
        <f>C58+C57</f>
        <v>170</v>
      </c>
      <c r="D56" s="82">
        <f>D58+D57</f>
        <v>131.6</v>
      </c>
      <c r="E56" s="82">
        <f>D56/C56*100</f>
        <v>77.41176470588235</v>
      </c>
    </row>
    <row r="57" spans="1:5" ht="39" customHeight="1">
      <c r="A57" s="48" t="s">
        <v>61</v>
      </c>
      <c r="B57" s="64" t="s">
        <v>62</v>
      </c>
      <c r="C57" s="106">
        <v>170</v>
      </c>
      <c r="D57" s="106">
        <v>120.6</v>
      </c>
      <c r="E57" s="106">
        <f>D57/C57*100</f>
        <v>70.94117647058823</v>
      </c>
    </row>
    <row r="58" spans="1:5" ht="26.25" customHeight="1">
      <c r="A58" s="61" t="s">
        <v>63</v>
      </c>
      <c r="B58" s="62" t="s">
        <v>64</v>
      </c>
      <c r="C58" s="63">
        <v>0</v>
      </c>
      <c r="D58" s="63">
        <v>11</v>
      </c>
      <c r="E58" s="63">
        <v>0</v>
      </c>
    </row>
    <row r="59" spans="1:5" ht="13.5" customHeight="1">
      <c r="A59" s="94"/>
      <c r="B59" s="104"/>
      <c r="C59" s="96"/>
      <c r="D59" s="96"/>
      <c r="E59" s="96"/>
    </row>
    <row r="60" spans="1:5" ht="28.5" customHeight="1">
      <c r="A60" s="101" t="s">
        <v>81</v>
      </c>
      <c r="B60" s="102" t="s">
        <v>21</v>
      </c>
      <c r="C60" s="103">
        <f>C65+C61</f>
        <v>167.2</v>
      </c>
      <c r="D60" s="103">
        <f>D65+D61</f>
        <v>169.7</v>
      </c>
      <c r="E60" s="103">
        <f>D60/C60*100</f>
        <v>101.49521531100478</v>
      </c>
    </row>
    <row r="61" spans="1:5" ht="76.5" customHeight="1">
      <c r="A61" s="36" t="s">
        <v>85</v>
      </c>
      <c r="B61" s="83" t="s">
        <v>86</v>
      </c>
      <c r="C61" s="44">
        <f>C62+C63+C64</f>
        <v>167.2</v>
      </c>
      <c r="D61" s="44">
        <f>D62+D63+D64</f>
        <v>169.7</v>
      </c>
      <c r="E61" s="44">
        <f>E62+E63+E64</f>
        <v>101.49521531100478</v>
      </c>
    </row>
    <row r="62" spans="1:5" ht="77.25" customHeight="1">
      <c r="A62" s="36" t="s">
        <v>83</v>
      </c>
      <c r="B62" s="37" t="s">
        <v>84</v>
      </c>
      <c r="C62" s="44">
        <v>0</v>
      </c>
      <c r="D62" s="44">
        <v>0</v>
      </c>
      <c r="E62" s="44">
        <v>0</v>
      </c>
    </row>
    <row r="63" spans="1:5" ht="75.75" customHeight="1">
      <c r="A63" s="36" t="s">
        <v>87</v>
      </c>
      <c r="B63" s="84" t="s">
        <v>88</v>
      </c>
      <c r="C63" s="85">
        <v>167.2</v>
      </c>
      <c r="D63" s="85">
        <v>169.7</v>
      </c>
      <c r="E63" s="85">
        <f>D63/C63*100</f>
        <v>101.49521531100478</v>
      </c>
    </row>
    <row r="64" spans="1:5" ht="87.75" customHeight="1">
      <c r="A64" s="55" t="s">
        <v>136</v>
      </c>
      <c r="B64" s="113" t="s">
        <v>129</v>
      </c>
      <c r="C64" s="85">
        <v>0</v>
      </c>
      <c r="D64" s="85">
        <v>0</v>
      </c>
      <c r="E64" s="85">
        <v>0</v>
      </c>
    </row>
    <row r="65" spans="1:5" ht="27.75" customHeight="1">
      <c r="A65" s="70" t="s">
        <v>82</v>
      </c>
      <c r="B65" s="71" t="s">
        <v>70</v>
      </c>
      <c r="C65" s="72">
        <f>C66+C67</f>
        <v>0</v>
      </c>
      <c r="D65" s="72">
        <f>D66+D67</f>
        <v>0</v>
      </c>
      <c r="E65" s="72">
        <v>0</v>
      </c>
    </row>
    <row r="66" spans="1:5" ht="38.25" customHeight="1">
      <c r="A66" s="48" t="s">
        <v>76</v>
      </c>
      <c r="B66" s="51" t="s">
        <v>91</v>
      </c>
      <c r="C66" s="67">
        <v>0</v>
      </c>
      <c r="D66" s="67">
        <v>0</v>
      </c>
      <c r="E66" s="67">
        <v>0</v>
      </c>
    </row>
    <row r="67" spans="1:5" ht="78" customHeight="1">
      <c r="A67" s="70" t="s">
        <v>143</v>
      </c>
      <c r="B67" s="114" t="s">
        <v>144</v>
      </c>
      <c r="C67" s="115">
        <v>0</v>
      </c>
      <c r="D67" s="115">
        <v>0</v>
      </c>
      <c r="E67" s="115">
        <v>0</v>
      </c>
    </row>
    <row r="68" spans="1:5" ht="12.75" customHeight="1">
      <c r="A68" s="36"/>
      <c r="B68" s="49"/>
      <c r="C68" s="44"/>
      <c r="D68" s="44"/>
      <c r="E68" s="44"/>
    </row>
    <row r="69" spans="1:5" ht="12.75" customHeight="1">
      <c r="A69" s="50" t="s">
        <v>148</v>
      </c>
      <c r="B69" s="110" t="s">
        <v>126</v>
      </c>
      <c r="C69" s="111">
        <f>C71+C70</f>
        <v>0</v>
      </c>
      <c r="D69" s="111">
        <f>D71+D70</f>
        <v>3</v>
      </c>
      <c r="E69" s="111">
        <f>E71+E70</f>
        <v>0</v>
      </c>
    </row>
    <row r="70" spans="1:5" ht="51.75" customHeight="1">
      <c r="A70" s="112" t="s">
        <v>128</v>
      </c>
      <c r="B70" s="49" t="s">
        <v>141</v>
      </c>
      <c r="C70" s="44">
        <v>0</v>
      </c>
      <c r="D70" s="44">
        <v>3</v>
      </c>
      <c r="E70" s="44">
        <v>0</v>
      </c>
    </row>
    <row r="71" spans="1:5" ht="75.75" customHeight="1">
      <c r="A71" s="36" t="s">
        <v>124</v>
      </c>
      <c r="B71" s="49" t="s">
        <v>125</v>
      </c>
      <c r="C71" s="44">
        <v>0</v>
      </c>
      <c r="D71" s="44">
        <v>0</v>
      </c>
      <c r="E71" s="44">
        <v>0</v>
      </c>
    </row>
    <row r="72" spans="1:5" ht="15" customHeight="1">
      <c r="A72" s="36"/>
      <c r="B72" s="49"/>
      <c r="C72" s="44"/>
      <c r="D72" s="44"/>
      <c r="E72" s="44"/>
    </row>
    <row r="73" spans="1:5" ht="21.75" customHeight="1">
      <c r="A73" s="33" t="s">
        <v>29</v>
      </c>
      <c r="B73" s="109" t="s">
        <v>22</v>
      </c>
      <c r="C73" s="35">
        <f>C76+C74</f>
        <v>0</v>
      </c>
      <c r="D73" s="35">
        <f>D76+D74</f>
        <v>0</v>
      </c>
      <c r="E73" s="35">
        <f>E76+E74</f>
        <v>0</v>
      </c>
    </row>
    <row r="74" spans="1:5" ht="20.25" customHeight="1">
      <c r="A74" s="13" t="s">
        <v>30</v>
      </c>
      <c r="B74" s="21" t="s">
        <v>23</v>
      </c>
      <c r="C74" s="12">
        <f>C75</f>
        <v>0</v>
      </c>
      <c r="D74" s="12">
        <f>D75</f>
        <v>0</v>
      </c>
      <c r="E74" s="12">
        <f>E75</f>
        <v>0</v>
      </c>
    </row>
    <row r="75" spans="1:5" ht="27" customHeight="1">
      <c r="A75" s="13" t="s">
        <v>65</v>
      </c>
      <c r="B75" s="15" t="s">
        <v>138</v>
      </c>
      <c r="C75" s="12">
        <v>0</v>
      </c>
      <c r="D75" s="12">
        <v>0</v>
      </c>
      <c r="E75" s="12">
        <v>0</v>
      </c>
    </row>
    <row r="76" spans="1:5" ht="21" customHeight="1">
      <c r="A76" s="13" t="s">
        <v>31</v>
      </c>
      <c r="B76" s="21" t="s">
        <v>22</v>
      </c>
      <c r="C76" s="66">
        <f>C77</f>
        <v>0</v>
      </c>
      <c r="D76" s="66">
        <f>D77</f>
        <v>0</v>
      </c>
      <c r="E76" s="66">
        <f>E77</f>
        <v>0</v>
      </c>
    </row>
    <row r="77" spans="1:5" ht="27" customHeight="1">
      <c r="A77" s="13" t="s">
        <v>72</v>
      </c>
      <c r="B77" s="21" t="s">
        <v>66</v>
      </c>
      <c r="C77" s="12">
        <v>0</v>
      </c>
      <c r="D77" s="12">
        <v>0</v>
      </c>
      <c r="E77" s="12">
        <v>0</v>
      </c>
    </row>
    <row r="78" spans="1:5" s="17" customFormat="1" ht="14.25">
      <c r="A78" s="7"/>
      <c r="B78" s="22" t="s">
        <v>24</v>
      </c>
      <c r="C78" s="8">
        <f>C9</f>
        <v>17113.6</v>
      </c>
      <c r="D78" s="8">
        <f>D9</f>
        <v>2448.1000000000004</v>
      </c>
      <c r="E78" s="8">
        <f>E9</f>
        <v>14.304997195213168</v>
      </c>
    </row>
    <row r="79" spans="1:5" ht="14.25">
      <c r="A79" s="23"/>
      <c r="B79" s="23"/>
      <c r="C79" s="24"/>
      <c r="D79" s="24"/>
      <c r="E79" s="24"/>
    </row>
    <row r="80" spans="1:5" s="28" customFormat="1" ht="14.25">
      <c r="A80" s="25" t="s">
        <v>32</v>
      </c>
      <c r="B80" s="26" t="s">
        <v>25</v>
      </c>
      <c r="C80" s="27">
        <f>C81+C91+C94+C85+C98</f>
        <v>28708.6</v>
      </c>
      <c r="D80" s="27">
        <f>D81+D91+D94+D85+D98</f>
        <v>3352.4</v>
      </c>
      <c r="E80" s="27">
        <f>D80/C80*100</f>
        <v>11.677337104561003</v>
      </c>
    </row>
    <row r="81" spans="1:5" s="28" customFormat="1" ht="28.5">
      <c r="A81" s="18" t="s">
        <v>103</v>
      </c>
      <c r="B81" s="19" t="s">
        <v>96</v>
      </c>
      <c r="C81" s="76">
        <f>C82+C83</f>
        <v>7732.5</v>
      </c>
      <c r="D81" s="76">
        <f>D82+D83</f>
        <v>3277.5</v>
      </c>
      <c r="E81" s="76">
        <f>D81/C81*100</f>
        <v>42.38603297769156</v>
      </c>
    </row>
    <row r="82" spans="1:5" s="29" customFormat="1" ht="38.25" customHeight="1">
      <c r="A82" s="86" t="s">
        <v>104</v>
      </c>
      <c r="B82" s="15" t="s">
        <v>127</v>
      </c>
      <c r="C82" s="87">
        <v>7732.5</v>
      </c>
      <c r="D82" s="87">
        <v>3277.5</v>
      </c>
      <c r="E82" s="87">
        <f>D82/C82*100</f>
        <v>42.38603297769156</v>
      </c>
    </row>
    <row r="83" spans="1:5" s="29" customFormat="1" ht="28.5" customHeight="1">
      <c r="A83" s="86" t="s">
        <v>146</v>
      </c>
      <c r="B83" s="15" t="s">
        <v>147</v>
      </c>
      <c r="C83" s="87">
        <v>0</v>
      </c>
      <c r="D83" s="87">
        <v>0</v>
      </c>
      <c r="E83" s="87">
        <v>0</v>
      </c>
    </row>
    <row r="84" spans="1:5" s="29" customFormat="1" ht="15.75" customHeight="1">
      <c r="A84" s="13"/>
      <c r="B84" s="15"/>
      <c r="C84" s="60"/>
      <c r="D84" s="60"/>
      <c r="E84" s="60"/>
    </row>
    <row r="85" spans="1:5" s="29" customFormat="1" ht="42" customHeight="1">
      <c r="A85" s="18" t="s">
        <v>105</v>
      </c>
      <c r="B85" s="19" t="s">
        <v>89</v>
      </c>
      <c r="C85" s="75">
        <f>C86+C89+C87+C88</f>
        <v>11479.1</v>
      </c>
      <c r="D85" s="75">
        <f>D86+D89+D87+D88</f>
        <v>0</v>
      </c>
      <c r="E85" s="75">
        <f>D85/C85*100</f>
        <v>0</v>
      </c>
    </row>
    <row r="86" spans="1:5" s="29" customFormat="1" ht="27.75" customHeight="1">
      <c r="A86" s="13" t="s">
        <v>106</v>
      </c>
      <c r="B86" s="15" t="s">
        <v>114</v>
      </c>
      <c r="C86" s="60">
        <v>5177.1</v>
      </c>
      <c r="D86" s="60">
        <v>0</v>
      </c>
      <c r="E86" s="60">
        <f>D86/C86*100</f>
        <v>0</v>
      </c>
    </row>
    <row r="87" spans="1:5" s="29" customFormat="1" ht="39.75" customHeight="1">
      <c r="A87" s="13" t="s">
        <v>139</v>
      </c>
      <c r="B87" s="15" t="s">
        <v>145</v>
      </c>
      <c r="C87" s="60">
        <v>0</v>
      </c>
      <c r="D87" s="87">
        <v>0</v>
      </c>
      <c r="E87" s="87">
        <v>0</v>
      </c>
    </row>
    <row r="88" spans="1:5" s="29" customFormat="1" ht="39.75" customHeight="1">
      <c r="A88" s="13" t="s">
        <v>160</v>
      </c>
      <c r="B88" s="15" t="s">
        <v>161</v>
      </c>
      <c r="C88" s="60">
        <v>49</v>
      </c>
      <c r="D88" s="87">
        <v>0</v>
      </c>
      <c r="E88" s="87">
        <f>D88/C88*100</f>
        <v>0</v>
      </c>
    </row>
    <row r="89" spans="1:5" s="29" customFormat="1" ht="39" customHeight="1">
      <c r="A89" s="13" t="s">
        <v>140</v>
      </c>
      <c r="B89" s="15" t="s">
        <v>130</v>
      </c>
      <c r="C89" s="60">
        <v>6253</v>
      </c>
      <c r="D89" s="60">
        <v>0</v>
      </c>
      <c r="E89" s="60">
        <f>D89/C89*100</f>
        <v>0</v>
      </c>
    </row>
    <row r="90" spans="1:5" s="29" customFormat="1" ht="15">
      <c r="A90" s="13"/>
      <c r="B90" s="15"/>
      <c r="C90" s="60"/>
      <c r="D90" s="60"/>
      <c r="E90" s="60"/>
    </row>
    <row r="91" spans="1:5" s="28" customFormat="1" ht="28.5">
      <c r="A91" s="18" t="s">
        <v>107</v>
      </c>
      <c r="B91" s="30" t="s">
        <v>93</v>
      </c>
      <c r="C91" s="59">
        <f>C92</f>
        <v>578.9</v>
      </c>
      <c r="D91" s="59">
        <f>D92</f>
        <v>74.9</v>
      </c>
      <c r="E91" s="59">
        <f>D91/C91*100</f>
        <v>12.93833131801693</v>
      </c>
    </row>
    <row r="92" spans="1:5" s="29" customFormat="1" ht="53.25" customHeight="1">
      <c r="A92" s="86" t="s">
        <v>108</v>
      </c>
      <c r="B92" s="45" t="s">
        <v>137</v>
      </c>
      <c r="C92" s="100">
        <v>578.9</v>
      </c>
      <c r="D92" s="100">
        <v>74.9</v>
      </c>
      <c r="E92" s="100">
        <f>D92/C92*100</f>
        <v>12.93833131801693</v>
      </c>
    </row>
    <row r="93" spans="1:5" s="29" customFormat="1" ht="15">
      <c r="A93" s="13"/>
      <c r="B93" s="14"/>
      <c r="C93" s="31"/>
      <c r="D93" s="31"/>
      <c r="E93" s="31"/>
    </row>
    <row r="94" spans="1:5" s="29" customFormat="1" ht="16.5" customHeight="1">
      <c r="A94" s="18" t="s">
        <v>109</v>
      </c>
      <c r="B94" s="30" t="s">
        <v>34</v>
      </c>
      <c r="C94" s="75">
        <f>C96+C95</f>
        <v>8918.099999999999</v>
      </c>
      <c r="D94" s="75">
        <f>D96+D95</f>
        <v>0</v>
      </c>
      <c r="E94" s="75">
        <f>E96+E95</f>
        <v>0</v>
      </c>
    </row>
    <row r="95" spans="1:5" s="29" customFormat="1" ht="65.25" customHeight="1">
      <c r="A95" s="105" t="s">
        <v>115</v>
      </c>
      <c r="B95" s="14" t="s">
        <v>116</v>
      </c>
      <c r="C95" s="60">
        <v>27.3</v>
      </c>
      <c r="D95" s="60">
        <v>0</v>
      </c>
      <c r="E95" s="60">
        <v>0</v>
      </c>
    </row>
    <row r="96" spans="1:5" s="29" customFormat="1" ht="25.5">
      <c r="A96" s="86" t="s">
        <v>110</v>
      </c>
      <c r="B96" s="14" t="s">
        <v>90</v>
      </c>
      <c r="C96" s="100">
        <v>8890.8</v>
      </c>
      <c r="D96" s="100">
        <v>0</v>
      </c>
      <c r="E96" s="100">
        <f>D96/C96*100</f>
        <v>0</v>
      </c>
    </row>
    <row r="97" spans="1:5" s="29" customFormat="1" ht="15">
      <c r="A97" s="13"/>
      <c r="B97" s="14"/>
      <c r="C97" s="31"/>
      <c r="D97" s="31"/>
      <c r="E97" s="31"/>
    </row>
    <row r="98" spans="1:5" s="29" customFormat="1" ht="14.25">
      <c r="A98" s="33" t="s">
        <v>99</v>
      </c>
      <c r="B98" s="90" t="s">
        <v>100</v>
      </c>
      <c r="C98" s="91">
        <f>C99</f>
        <v>0</v>
      </c>
      <c r="D98" s="91">
        <f>D99</f>
        <v>0</v>
      </c>
      <c r="E98" s="91">
        <f>E99</f>
        <v>0</v>
      </c>
    </row>
    <row r="99" spans="1:5" s="29" customFormat="1" ht="25.5">
      <c r="A99" s="39" t="s">
        <v>111</v>
      </c>
      <c r="B99" s="88" t="s">
        <v>98</v>
      </c>
      <c r="C99" s="89">
        <v>0</v>
      </c>
      <c r="D99" s="89">
        <v>0</v>
      </c>
      <c r="E99" s="89">
        <v>0</v>
      </c>
    </row>
    <row r="100" spans="1:5" s="29" customFormat="1" ht="99.75" customHeight="1">
      <c r="A100" s="33" t="s">
        <v>94</v>
      </c>
      <c r="B100" s="34" t="s">
        <v>73</v>
      </c>
      <c r="C100" s="35">
        <v>0</v>
      </c>
      <c r="D100" s="35">
        <v>0</v>
      </c>
      <c r="E100" s="35">
        <v>0</v>
      </c>
    </row>
    <row r="101" spans="1:5" ht="92.25" customHeight="1">
      <c r="A101" s="13" t="s">
        <v>112</v>
      </c>
      <c r="B101" s="15" t="s">
        <v>71</v>
      </c>
      <c r="C101" s="12">
        <v>0</v>
      </c>
      <c r="D101" s="12">
        <v>0</v>
      </c>
      <c r="E101" s="12">
        <v>0</v>
      </c>
    </row>
    <row r="102" spans="1:5" s="29" customFormat="1" ht="15">
      <c r="A102" s="13"/>
      <c r="B102" s="14"/>
      <c r="C102" s="31"/>
      <c r="D102" s="31"/>
      <c r="E102" s="31"/>
    </row>
    <row r="103" spans="1:5" ht="69.75" customHeight="1">
      <c r="A103" s="77" t="s">
        <v>95</v>
      </c>
      <c r="B103" s="78" t="s">
        <v>102</v>
      </c>
      <c r="C103" s="79">
        <f>C104</f>
        <v>0</v>
      </c>
      <c r="D103" s="79">
        <f>D104</f>
        <v>0</v>
      </c>
      <c r="E103" s="79">
        <f>E104</f>
        <v>0</v>
      </c>
    </row>
    <row r="104" spans="1:6" ht="51.75" customHeight="1">
      <c r="A104" s="39" t="s">
        <v>113</v>
      </c>
      <c r="B104" s="40" t="s">
        <v>67</v>
      </c>
      <c r="C104" s="41">
        <v>0</v>
      </c>
      <c r="D104" s="41">
        <v>0</v>
      </c>
      <c r="E104" s="41">
        <v>0</v>
      </c>
      <c r="F104" s="65"/>
    </row>
    <row r="105" spans="1:5" ht="15.75">
      <c r="A105" s="116" t="s">
        <v>26</v>
      </c>
      <c r="B105" s="116"/>
      <c r="C105" s="32">
        <f>C78+C80+C103</f>
        <v>45822.2</v>
      </c>
      <c r="D105" s="32">
        <f>D78+D80+D103</f>
        <v>5800.5</v>
      </c>
      <c r="E105" s="32">
        <f>D105/C105*100</f>
        <v>12.658711279685395</v>
      </c>
    </row>
  </sheetData>
  <sheetProtection/>
  <mergeCells count="4">
    <mergeCell ref="A105:B105"/>
    <mergeCell ref="C1:E1"/>
    <mergeCell ref="C2:E2"/>
    <mergeCell ref="A6:E6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scale="8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2023-04-10T06:10:27Z</cp:lastPrinted>
  <dcterms:modified xsi:type="dcterms:W3CDTF">2023-04-11T10:33:12Z</dcterms:modified>
  <cp:category/>
  <cp:version/>
  <cp:contentType/>
  <cp:contentStatus/>
</cp:coreProperties>
</file>