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Сарыевское" sheetId="1" r:id="rId1"/>
  </sheets>
  <externalReferences>
    <externalReference r:id="rId4"/>
  </externalReferences>
  <definedNames>
    <definedName name="_xlnm.Print_Titles" localSheetId="0">'Сарыевское'!$A:$B,'Сарыевское'!$6:$6</definedName>
  </definedNames>
  <calcPr fullCalcOnLoad="1"/>
</workbook>
</file>

<file path=xl/sharedStrings.xml><?xml version="1.0" encoding="utf-8"?>
<sst xmlns="http://schemas.openxmlformats.org/spreadsheetml/2006/main" count="112" uniqueCount="111">
  <si>
    <t>Наименование доходов</t>
  </si>
  <si>
    <t>000 1 00 00000 00 0000 000</t>
  </si>
  <si>
    <t xml:space="preserve">Налоги на прибыль, доходы </t>
  </si>
  <si>
    <t>Налоги на имущество</t>
  </si>
  <si>
    <t>182 1 06 01030 10 0000 110</t>
  </si>
  <si>
    <t>Налог на доходы физических лиц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</si>
  <si>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</si>
  <si>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</si>
  <si>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</si>
  <si>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</si>
  <si>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</si>
  <si>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</si>
  <si>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</si>
  <si>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</si>
  <si>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</si>
  <si>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</si>
  <si>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</si>
  <si>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</si>
  <si>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</si>
  <si>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</si>
  <si>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000 2 00 00000 00 0000 000</t>
  </si>
  <si>
    <t>Иные межбюджетные трансферты</t>
  </si>
  <si>
    <t xml:space="preserve">Приложение №1 </t>
  </si>
  <si>
    <t xml:space="preserve">Исполнение доходной части бюджета муниципального образования Сарыевское Вязниковского района Владимирской области </t>
  </si>
  <si>
    <t>% исполнения</t>
  </si>
  <si>
    <t>(тыс.руб)</t>
  </si>
  <si>
    <t>НАЛОГОВЫЕ И НЕНАЛОГОВЫЕ ДОХОДЫ</t>
  </si>
  <si>
    <t>036 1 08 04020 01 0000 110</t>
  </si>
  <si>
    <t>036 1 17 01050 10 0000 180</t>
  </si>
  <si>
    <t>036 1 17 05050 10 0000 180</t>
  </si>
  <si>
    <t>182 1 01 02010 01 0000 110</t>
  </si>
  <si>
    <t>182 1 01 02020 01 0000 110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</si>
  <si>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</si>
  <si>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</si>
  <si>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</si>
  <si>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</si>
  <si>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</si>
  <si>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</si>
  <si>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</si>
  <si>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</si>
  <si>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</si>
  <si>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000 1 16 00000 00 0000 000</t>
  </si>
  <si>
    <t>Штрафы, санкции, возмещение ущерба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</si>
  <si>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</si>
  <si>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</si>
  <si>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</si>
  <si>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</si>
  <si>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182 1 06 06043 10 0000 110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</si>
  <si>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</si>
  <si>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</si>
  <si>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</si>
  <si>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</si>
  <si>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</si>
  <si>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</si>
  <si>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</si>
  <si>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</si>
  <si>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</si>
  <si>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</si>
  <si>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</si>
  <si>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036 1 14 02053 10 0000 410</t>
  </si>
  <si>
    <t>000 1 11 00000 00 0000 000</t>
  </si>
  <si>
    <t>Доходы от 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</si>
  <si>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</si>
  <si>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</si>
  <si>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035 1 11 05035 10 0000 120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</si>
  <si>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</si>
  <si>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</si>
  <si>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</si>
  <si>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</si>
  <si>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</si>
  <si>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</si>
  <si>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</si>
  <si>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</si>
  <si>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</si>
  <si>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</si>
  <si>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</si>
  <si>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</si>
  <si>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000 1 06 06030 00 0000 110</t>
  </si>
  <si>
    <t>000 1 06 06040 00 0000 110</t>
  </si>
  <si>
    <t>000 1 08 00000 00 0000 000</t>
  </si>
  <si>
    <t>000 1 08 04000 01 0000 110</t>
  </si>
  <si>
    <t>000 1 17 00000 00 0000 000</t>
  </si>
  <si>
    <t>000 1 17 01000 00 0000 180</t>
  </si>
  <si>
    <t>000 1 17 05000 00 0000 180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</si>
  <si>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</si>
  <si>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</si>
  <si>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Невыясненые поступления, зачисляемые в бюджеты сельских поселений</t>
  </si>
  <si>
    <t>План на 2023 год</t>
  </si>
  <si>
    <t>Земельный налог с физических лиц, обладающих земельным участком, расположенным в границах сельских поселений</t>
  </si>
  <si>
    <t>1 полугодие 2023 года</t>
  </si>
  <si>
    <t>Исполнение 1 полугодие 2023 г</t>
  </si>
  <si>
    <t>036 2 02 15002 10 7044 150</t>
  </si>
  <si>
    <t>000 2 02 01000 00 0000 150</t>
  </si>
  <si>
    <t>000 2 02 03000 00 0000 150</t>
  </si>
  <si>
    <t>000 2 02 04000 00 0000 150</t>
  </si>
  <si>
    <t>036 2 02 15001 10 0000 150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</si>
  <si>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работников бюджетной сферы)</t>
  </si>
  <si>
    <t>036 2 02 35118 10 0000 150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</si>
  <si>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</si>
  <si>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036 2 02 40014 10 0000 150</t>
  </si>
  <si>
    <t>036 2 02 49999 10 0000 150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</si>
  <si>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</si>
  <si>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</si>
  <si>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</si>
  <si>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599 1 16 02020 02 0000 140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</si>
  <si>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</si>
  <si>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</si>
  <si>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</si>
  <si>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036 1 16 07010 10 0000 140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</si>
  <si>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</si>
  <si>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к постановлению администрации                            от 14.07.2023 года № 51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</si>
</sst>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</numFmts>
  <fonts count="44">
    <font>
      <sz val="10"/>
      <name val="Arial"/>
      <family val="0"/>
    </font>
    <font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188" fontId="5" fillId="0" borderId="11" xfId="60" applyNumberFormat="1" applyFont="1" applyFill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justify" wrapText="1"/>
    </xf>
    <xf numFmtId="188" fontId="5" fillId="0" borderId="11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justify" wrapText="1"/>
    </xf>
    <xf numFmtId="188" fontId="6" fillId="0" borderId="11" xfId="60" applyNumberFormat="1" applyFont="1" applyFill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wrapText="1"/>
    </xf>
    <xf numFmtId="188" fontId="6" fillId="0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justify" wrapText="1"/>
    </xf>
    <xf numFmtId="0" fontId="6" fillId="0" borderId="11" xfId="0" applyFont="1" applyBorder="1" applyAlignment="1">
      <alignment horizontal="justify" vertical="center" wrapText="1"/>
    </xf>
    <xf numFmtId="188" fontId="6" fillId="0" borderId="11" xfId="6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justify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20\&#1041;&#1102;&#1076;&#1078;&#1077;&#1090;%20&#1085;&#1072;%202020%20&#1075;&#1086;&#1076;\&#1087;&#1088;&#1080;&#1083;%202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рыевское"/>
    </sheetNames>
    <sheetDataSet>
      <sheetData sheetId="0">
        <row r="33">
          <cell r="C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120" zoomScaleNormal="120" zoomScalePageLayoutView="0" workbookViewId="0" topLeftCell="A46">
      <selection activeCell="I6" sqref="I6"/>
    </sheetView>
  </sheetViews>
  <sheetFormatPr defaultColWidth="9.140625" defaultRowHeight="12.75"/>
  <cols>
    <col min="1" max="1" width="20.421875" style="1" customWidth="1"/>
    <col min="2" max="2" width="40.140625" style="1" customWidth="1"/>
    <col min="3" max="3" width="10.28125" style="2" customWidth="1"/>
    <col min="4" max="4" width="11.28125" style="0" customWidth="1"/>
    <col min="5" max="5" width="9.140625" style="0" customWidth="1"/>
  </cols>
  <sheetData>
    <row r="1" spans="1:5" s="3" customFormat="1" ht="15.75" customHeight="1">
      <c r="A1" s="31"/>
      <c r="C1" s="69" t="s">
        <v>22</v>
      </c>
      <c r="D1" s="69"/>
      <c r="E1" s="69"/>
    </row>
    <row r="2" spans="3:5" s="3" customFormat="1" ht="30" customHeight="1">
      <c r="C2" s="68" t="s">
        <v>110</v>
      </c>
      <c r="D2" s="68"/>
      <c r="E2" s="68"/>
    </row>
    <row r="3" spans="1:5" s="4" customFormat="1" ht="45" customHeight="1">
      <c r="A3" s="67" t="s">
        <v>23</v>
      </c>
      <c r="B3" s="67"/>
      <c r="C3" s="67"/>
      <c r="D3" s="67"/>
      <c r="E3" s="67"/>
    </row>
    <row r="4" spans="1:4" s="4" customFormat="1" ht="18" customHeight="1">
      <c r="A4" s="5"/>
      <c r="B4" s="70" t="s">
        <v>89</v>
      </c>
      <c r="C4" s="70"/>
      <c r="D4" s="70"/>
    </row>
    <row r="5" spans="1:5" s="6" customFormat="1" ht="15" customHeight="1">
      <c r="A5" s="5"/>
      <c r="B5" s="5"/>
      <c r="C5" s="5"/>
      <c r="D5" s="5"/>
      <c r="E5" s="48" t="s">
        <v>25</v>
      </c>
    </row>
    <row r="6" spans="1:5" s="7" customFormat="1" ht="35.25" customHeight="1">
      <c r="A6" s="35" t="s">
        <v>10</v>
      </c>
      <c r="B6" s="35" t="s">
        <v>0</v>
      </c>
      <c r="C6" s="9" t="s">
        <v>87</v>
      </c>
      <c r="D6" s="36" t="s">
        <v>90</v>
      </c>
      <c r="E6" s="36" t="s">
        <v>24</v>
      </c>
    </row>
    <row r="7" spans="1:5" s="7" customFormat="1" ht="18.75" customHeight="1">
      <c r="A7" s="8">
        <v>1</v>
      </c>
      <c r="B7" s="8">
        <v>2</v>
      </c>
      <c r="C7" s="9">
        <v>3</v>
      </c>
      <c r="D7" s="36">
        <v>4</v>
      </c>
      <c r="E7" s="36">
        <v>5</v>
      </c>
    </row>
    <row r="8" spans="1:5" s="13" customFormat="1" ht="21" customHeight="1">
      <c r="A8" s="37" t="s">
        <v>1</v>
      </c>
      <c r="B8" s="47" t="s">
        <v>26</v>
      </c>
      <c r="C8" s="11">
        <f>C49</f>
        <v>2145.8</v>
      </c>
      <c r="D8" s="12">
        <f>D49</f>
        <v>415.3</v>
      </c>
      <c r="E8" s="12">
        <f>D8/C8*100</f>
        <v>19.354087053779477</v>
      </c>
    </row>
    <row r="9" spans="1:5" s="13" customFormat="1" ht="15.75" customHeight="1">
      <c r="A9" s="37" t="s">
        <v>72</v>
      </c>
      <c r="B9" s="14" t="s">
        <v>2</v>
      </c>
      <c r="C9" s="15">
        <f>C10</f>
        <v>558</v>
      </c>
      <c r="D9" s="12">
        <f>D10</f>
        <v>194.2</v>
      </c>
      <c r="E9" s="12">
        <f>D9/C9*100</f>
        <v>34.80286738351254</v>
      </c>
    </row>
    <row r="10" spans="1:5" s="7" customFormat="1" ht="17.25" customHeight="1">
      <c r="A10" s="38" t="s">
        <v>73</v>
      </c>
      <c r="B10" s="16" t="s">
        <v>5</v>
      </c>
      <c r="C10" s="17">
        <f>C11+C13</f>
        <v>558</v>
      </c>
      <c r="D10" s="18">
        <f>D11+D12+D13+D14</f>
        <v>194.2</v>
      </c>
      <c r="E10" s="18">
        <f>D10/C10*100</f>
        <v>34.80286738351254</v>
      </c>
    </row>
    <row r="11" spans="1:5" s="7" customFormat="1" ht="75.75" customHeight="1">
      <c r="A11" s="39" t="s">
        <v>30</v>
      </c>
      <c r="B11" s="19" t="s">
        <v>101</v>
      </c>
      <c r="C11" s="17">
        <v>558</v>
      </c>
      <c r="D11" s="18">
        <v>194</v>
      </c>
      <c r="E11" s="18">
        <f>D11/C11*100</f>
        <v>34.76702508960574</v>
      </c>
    </row>
    <row r="12" spans="1:5" s="7" customFormat="1" ht="112.5" customHeight="1">
      <c r="A12" s="39" t="s">
        <v>31</v>
      </c>
      <c r="B12" s="49" t="s">
        <v>85</v>
      </c>
      <c r="C12" s="17">
        <v>0</v>
      </c>
      <c r="D12" s="18">
        <v>0</v>
      </c>
      <c r="E12" s="18">
        <v>0</v>
      </c>
    </row>
    <row r="13" spans="1:5" s="7" customFormat="1" ht="50.25" customHeight="1">
      <c r="A13" s="39" t="s">
        <v>32</v>
      </c>
      <c r="B13" s="49" t="s">
        <v>33</v>
      </c>
      <c r="C13" s="17">
        <v>0</v>
      </c>
      <c r="D13" s="18">
        <v>0.2</v>
      </c>
      <c r="E13" s="18">
        <v>0</v>
      </c>
    </row>
    <row r="14" spans="1:5" s="7" customFormat="1" ht="102" customHeight="1">
      <c r="A14" s="53" t="s">
        <v>52</v>
      </c>
      <c r="B14" s="52" t="s">
        <v>53</v>
      </c>
      <c r="C14" s="17">
        <v>0</v>
      </c>
      <c r="D14" s="18">
        <v>0</v>
      </c>
      <c r="E14" s="18">
        <v>0</v>
      </c>
    </row>
    <row r="15" spans="1:5" s="7" customFormat="1" ht="15" customHeight="1">
      <c r="A15" s="59" t="s">
        <v>66</v>
      </c>
      <c r="B15" s="60" t="s">
        <v>67</v>
      </c>
      <c r="C15" s="15">
        <v>1</v>
      </c>
      <c r="D15" s="12">
        <v>0.4</v>
      </c>
      <c r="E15" s="12">
        <v>0</v>
      </c>
    </row>
    <row r="16" spans="1:5" s="7" customFormat="1" ht="18" customHeight="1">
      <c r="A16" s="53" t="s">
        <v>68</v>
      </c>
      <c r="B16" s="61" t="s">
        <v>69</v>
      </c>
      <c r="C16" s="17">
        <v>1</v>
      </c>
      <c r="D16" s="18">
        <v>0.4</v>
      </c>
      <c r="E16" s="18">
        <v>0</v>
      </c>
    </row>
    <row r="17" spans="1:5" s="7" customFormat="1" ht="48" customHeight="1">
      <c r="A17" s="53" t="s">
        <v>70</v>
      </c>
      <c r="B17" s="52" t="s">
        <v>71</v>
      </c>
      <c r="C17" s="17">
        <v>1</v>
      </c>
      <c r="D17" s="18">
        <v>0.4</v>
      </c>
      <c r="E17" s="18">
        <v>0</v>
      </c>
    </row>
    <row r="18" spans="1:5" s="22" customFormat="1" ht="18.75" customHeight="1">
      <c r="A18" s="37" t="s">
        <v>74</v>
      </c>
      <c r="B18" s="45" t="s">
        <v>3</v>
      </c>
      <c r="C18" s="15">
        <f>C19+C21</f>
        <v>1552</v>
      </c>
      <c r="D18" s="21">
        <f>D19+D21</f>
        <v>196.3</v>
      </c>
      <c r="E18" s="21">
        <f>D18/C18*100</f>
        <v>12.648195876288659</v>
      </c>
    </row>
    <row r="19" spans="1:5" s="7" customFormat="1" ht="20.25" customHeight="1">
      <c r="A19" s="38" t="s">
        <v>75</v>
      </c>
      <c r="B19" s="46" t="s">
        <v>6</v>
      </c>
      <c r="C19" s="17">
        <f>C20</f>
        <v>268</v>
      </c>
      <c r="D19" s="17">
        <f>D20</f>
        <v>14.3</v>
      </c>
      <c r="E19" s="18">
        <f>D19/C19*100</f>
        <v>5.335820895522389</v>
      </c>
    </row>
    <row r="20" spans="1:5" s="7" customFormat="1" ht="48" customHeight="1">
      <c r="A20" s="39" t="s">
        <v>4</v>
      </c>
      <c r="B20" s="19" t="s">
        <v>7</v>
      </c>
      <c r="C20" s="17">
        <v>268</v>
      </c>
      <c r="D20" s="18">
        <v>14.3</v>
      </c>
      <c r="E20" s="18">
        <f>D20/C20*100</f>
        <v>5.335820895522389</v>
      </c>
    </row>
    <row r="21" spans="1:5" s="7" customFormat="1" ht="18" customHeight="1">
      <c r="A21" s="39" t="s">
        <v>76</v>
      </c>
      <c r="B21" s="19" t="s">
        <v>8</v>
      </c>
      <c r="C21" s="17">
        <f>C22+C24</f>
        <v>1284</v>
      </c>
      <c r="D21" s="18">
        <f>D22+D24</f>
        <v>182</v>
      </c>
      <c r="E21" s="18">
        <f>D21/C21*100</f>
        <v>14.174454828660435</v>
      </c>
    </row>
    <row r="22" spans="1:5" s="7" customFormat="1" ht="15.75" customHeight="1">
      <c r="A22" s="39" t="s">
        <v>77</v>
      </c>
      <c r="B22" s="19" t="s">
        <v>43</v>
      </c>
      <c r="C22" s="17">
        <f>C23</f>
        <v>625</v>
      </c>
      <c r="D22" s="18">
        <f>D23</f>
        <v>351.5</v>
      </c>
      <c r="E22" s="18">
        <f>E23</f>
        <v>56.24</v>
      </c>
    </row>
    <row r="23" spans="1:5" s="7" customFormat="1" ht="37.5" customHeight="1">
      <c r="A23" s="39" t="s">
        <v>44</v>
      </c>
      <c r="B23" s="19" t="s">
        <v>45</v>
      </c>
      <c r="C23" s="17">
        <v>625</v>
      </c>
      <c r="D23" s="18">
        <v>351.5</v>
      </c>
      <c r="E23" s="18">
        <f>D23/C23*100</f>
        <v>56.24</v>
      </c>
    </row>
    <row r="24" spans="1:5" s="7" customFormat="1" ht="14.25" customHeight="1">
      <c r="A24" s="39" t="s">
        <v>78</v>
      </c>
      <c r="B24" s="19" t="s">
        <v>46</v>
      </c>
      <c r="C24" s="17">
        <f>C25</f>
        <v>659</v>
      </c>
      <c r="D24" s="18">
        <f>D25</f>
        <v>-169.5</v>
      </c>
      <c r="E24" s="18">
        <f>E25</f>
        <v>-25.720789074355082</v>
      </c>
    </row>
    <row r="25" spans="1:5" s="7" customFormat="1" ht="39.75" customHeight="1">
      <c r="A25" s="39" t="s">
        <v>47</v>
      </c>
      <c r="B25" s="19" t="s">
        <v>88</v>
      </c>
      <c r="C25" s="17">
        <v>659</v>
      </c>
      <c r="D25" s="18">
        <v>-169.5</v>
      </c>
      <c r="E25" s="18">
        <f>D25/C25*100</f>
        <v>-25.720789074355082</v>
      </c>
    </row>
    <row r="26" spans="1:5" s="24" customFormat="1" ht="22.5" customHeight="1">
      <c r="A26" s="40" t="s">
        <v>79</v>
      </c>
      <c r="B26" s="62" t="s">
        <v>15</v>
      </c>
      <c r="C26" s="11">
        <f>C27</f>
        <v>6</v>
      </c>
      <c r="D26" s="12">
        <v>0.1</v>
      </c>
      <c r="E26" s="12">
        <f>E27</f>
        <v>1.6666666666666667</v>
      </c>
    </row>
    <row r="27" spans="1:5" s="7" customFormat="1" ht="51" customHeight="1">
      <c r="A27" s="39" t="s">
        <v>80</v>
      </c>
      <c r="B27" s="19" t="s">
        <v>16</v>
      </c>
      <c r="C27" s="17">
        <f>C28</f>
        <v>6</v>
      </c>
      <c r="D27" s="18">
        <v>0.1</v>
      </c>
      <c r="E27" s="18">
        <f>E28</f>
        <v>1.6666666666666667</v>
      </c>
    </row>
    <row r="28" spans="1:5" s="7" customFormat="1" ht="86.25" customHeight="1">
      <c r="A28" s="39" t="s">
        <v>27</v>
      </c>
      <c r="B28" s="19" t="s">
        <v>17</v>
      </c>
      <c r="C28" s="17">
        <v>6</v>
      </c>
      <c r="D28" s="18">
        <v>0.1</v>
      </c>
      <c r="E28" s="18">
        <f>D28/C28*100</f>
        <v>1.6666666666666667</v>
      </c>
    </row>
    <row r="29" spans="1:5" s="7" customFormat="1" ht="38.25" customHeight="1">
      <c r="A29" s="37" t="s">
        <v>60</v>
      </c>
      <c r="B29" s="58" t="s">
        <v>61</v>
      </c>
      <c r="C29" s="15">
        <v>0</v>
      </c>
      <c r="D29" s="12">
        <v>0</v>
      </c>
      <c r="E29" s="12">
        <v>0</v>
      </c>
    </row>
    <row r="30" spans="1:5" s="7" customFormat="1" ht="88.5" customHeight="1">
      <c r="A30" s="38" t="s">
        <v>62</v>
      </c>
      <c r="B30" s="57" t="s">
        <v>63</v>
      </c>
      <c r="C30" s="17">
        <v>0</v>
      </c>
      <c r="D30" s="18">
        <v>0</v>
      </c>
      <c r="E30" s="18">
        <v>0</v>
      </c>
    </row>
    <row r="31" spans="1:5" s="7" customFormat="1" ht="79.5" customHeight="1">
      <c r="A31" s="38" t="s">
        <v>64</v>
      </c>
      <c r="B31" s="57" t="s">
        <v>65</v>
      </c>
      <c r="C31" s="17">
        <v>0</v>
      </c>
      <c r="D31" s="18">
        <v>0</v>
      </c>
      <c r="E31" s="18">
        <v>0</v>
      </c>
    </row>
    <row r="32" spans="1:5" s="24" customFormat="1" ht="30.75" customHeight="1">
      <c r="A32" s="40" t="s">
        <v>34</v>
      </c>
      <c r="B32" s="23" t="s">
        <v>35</v>
      </c>
      <c r="C32" s="11">
        <f aca="true" t="shared" si="0" ref="C32:D34">C33</f>
        <v>27.8</v>
      </c>
      <c r="D32" s="12">
        <f t="shared" si="0"/>
        <v>24.3</v>
      </c>
      <c r="E32" s="12">
        <f>D32/C32*100</f>
        <v>87.41007194244604</v>
      </c>
    </row>
    <row r="33" spans="1:5" s="7" customFormat="1" ht="17.25" customHeight="1">
      <c r="A33" s="39" t="s">
        <v>36</v>
      </c>
      <c r="B33" s="19" t="s">
        <v>37</v>
      </c>
      <c r="C33" s="17">
        <f t="shared" si="0"/>
        <v>27.8</v>
      </c>
      <c r="D33" s="18">
        <f t="shared" si="0"/>
        <v>24.3</v>
      </c>
      <c r="E33" s="18">
        <f>D33/C33*100</f>
        <v>87.41007194244604</v>
      </c>
    </row>
    <row r="34" spans="1:5" s="7" customFormat="1" ht="39" customHeight="1">
      <c r="A34" s="39" t="s">
        <v>38</v>
      </c>
      <c r="B34" s="19" t="s">
        <v>39</v>
      </c>
      <c r="C34" s="17">
        <f t="shared" si="0"/>
        <v>27.8</v>
      </c>
      <c r="D34" s="18">
        <f t="shared" si="0"/>
        <v>24.3</v>
      </c>
      <c r="E34" s="18">
        <f>D34/C34*100</f>
        <v>87.41007194244604</v>
      </c>
    </row>
    <row r="35" spans="1:5" s="7" customFormat="1" ht="40.5" customHeight="1">
      <c r="A35" s="39" t="s">
        <v>40</v>
      </c>
      <c r="B35" s="19" t="s">
        <v>48</v>
      </c>
      <c r="C35" s="17">
        <v>27.8</v>
      </c>
      <c r="D35" s="18">
        <v>24.3</v>
      </c>
      <c r="E35" s="18">
        <f>D35/C35*100</f>
        <v>87.41007194244604</v>
      </c>
    </row>
    <row r="36" spans="1:5" s="7" customFormat="1" ht="26.25" customHeight="1">
      <c r="A36" s="37" t="s">
        <v>54</v>
      </c>
      <c r="B36" s="54" t="s">
        <v>55</v>
      </c>
      <c r="C36" s="15">
        <v>0</v>
      </c>
      <c r="D36" s="12">
        <v>0</v>
      </c>
      <c r="E36" s="12">
        <v>0</v>
      </c>
    </row>
    <row r="37" spans="1:5" s="7" customFormat="1" ht="111.75" customHeight="1">
      <c r="A37" s="56" t="s">
        <v>56</v>
      </c>
      <c r="B37" s="55" t="s">
        <v>57</v>
      </c>
      <c r="C37" s="17">
        <v>0</v>
      </c>
      <c r="D37" s="18">
        <v>0</v>
      </c>
      <c r="E37" s="18">
        <v>0</v>
      </c>
    </row>
    <row r="38" spans="1:5" s="7" customFormat="1" ht="105" customHeight="1">
      <c r="A38" s="56" t="s">
        <v>59</v>
      </c>
      <c r="B38" s="55" t="s">
        <v>58</v>
      </c>
      <c r="C38" s="17">
        <v>0</v>
      </c>
      <c r="D38" s="18">
        <v>0</v>
      </c>
      <c r="E38" s="18">
        <v>0</v>
      </c>
    </row>
    <row r="39" spans="1:5" s="7" customFormat="1" ht="17.25" customHeight="1">
      <c r="A39" s="41" t="s">
        <v>41</v>
      </c>
      <c r="B39" s="25" t="s">
        <v>42</v>
      </c>
      <c r="C39" s="15">
        <v>1</v>
      </c>
      <c r="D39" s="12">
        <v>0</v>
      </c>
      <c r="E39" s="12">
        <v>0</v>
      </c>
    </row>
    <row r="40" spans="1:5" s="7" customFormat="1" ht="42.75" customHeight="1">
      <c r="A40" s="53" t="s">
        <v>102</v>
      </c>
      <c r="B40" s="63" t="s">
        <v>103</v>
      </c>
      <c r="C40" s="51">
        <f>'[1]Сарыевское'!C33</f>
        <v>0</v>
      </c>
      <c r="D40" s="18">
        <v>0</v>
      </c>
      <c r="E40" s="18">
        <v>0</v>
      </c>
    </row>
    <row r="41" spans="1:5" s="7" customFormat="1" ht="55.5" customHeight="1">
      <c r="A41" s="53" t="s">
        <v>104</v>
      </c>
      <c r="B41" s="64" t="s">
        <v>105</v>
      </c>
      <c r="C41" s="51">
        <f>'[1]Сарыевское'!C34</f>
        <v>0</v>
      </c>
      <c r="D41" s="18">
        <v>0</v>
      </c>
      <c r="E41" s="18">
        <v>0</v>
      </c>
    </row>
    <row r="42" spans="1:5" s="7" customFormat="1" ht="63" customHeight="1">
      <c r="A42" s="53" t="s">
        <v>106</v>
      </c>
      <c r="B42" s="65" t="s">
        <v>107</v>
      </c>
      <c r="C42" s="51">
        <f>'[1]Сарыевское'!C35</f>
        <v>1</v>
      </c>
      <c r="D42" s="18">
        <v>0</v>
      </c>
      <c r="E42" s="18">
        <v>0</v>
      </c>
    </row>
    <row r="43" spans="1:5" s="7" customFormat="1" ht="75.75" customHeight="1">
      <c r="A43" s="53" t="s">
        <v>108</v>
      </c>
      <c r="B43" s="65" t="s">
        <v>109</v>
      </c>
      <c r="C43" s="17">
        <f>'[1]Сарыевское'!C36</f>
        <v>1</v>
      </c>
      <c r="D43" s="18">
        <v>0</v>
      </c>
      <c r="E43" s="18">
        <v>0</v>
      </c>
    </row>
    <row r="44" spans="1:5" s="7" customFormat="1" ht="21.75" customHeight="1">
      <c r="A44" s="41" t="s">
        <v>81</v>
      </c>
      <c r="B44" s="27" t="s">
        <v>18</v>
      </c>
      <c r="C44" s="15">
        <v>0</v>
      </c>
      <c r="D44" s="12">
        <v>0</v>
      </c>
      <c r="E44" s="12">
        <v>0</v>
      </c>
    </row>
    <row r="45" spans="1:5" s="7" customFormat="1" ht="15" customHeight="1">
      <c r="A45" s="39" t="s">
        <v>82</v>
      </c>
      <c r="B45" s="26" t="s">
        <v>19</v>
      </c>
      <c r="C45" s="17">
        <v>0</v>
      </c>
      <c r="D45" s="18">
        <v>0</v>
      </c>
      <c r="E45" s="18">
        <v>0</v>
      </c>
    </row>
    <row r="46" spans="1:5" s="7" customFormat="1" ht="26.25" customHeight="1">
      <c r="A46" s="39" t="s">
        <v>28</v>
      </c>
      <c r="B46" s="19" t="s">
        <v>86</v>
      </c>
      <c r="C46" s="17">
        <v>0</v>
      </c>
      <c r="D46" s="18">
        <v>0</v>
      </c>
      <c r="E46" s="18">
        <v>0</v>
      </c>
    </row>
    <row r="47" spans="1:5" s="7" customFormat="1" ht="16.5" customHeight="1">
      <c r="A47" s="39" t="s">
        <v>83</v>
      </c>
      <c r="B47" s="26" t="s">
        <v>18</v>
      </c>
      <c r="C47" s="17">
        <v>0</v>
      </c>
      <c r="D47" s="18">
        <v>0</v>
      </c>
      <c r="E47" s="18">
        <v>0</v>
      </c>
    </row>
    <row r="48" spans="1:5" s="7" customFormat="1" ht="26.25" customHeight="1">
      <c r="A48" s="39" t="s">
        <v>29</v>
      </c>
      <c r="B48" s="26" t="s">
        <v>49</v>
      </c>
      <c r="C48" s="17">
        <v>0</v>
      </c>
      <c r="D48" s="18">
        <v>0</v>
      </c>
      <c r="E48" s="18">
        <v>0</v>
      </c>
    </row>
    <row r="49" spans="1:5" s="22" customFormat="1" ht="15.75" customHeight="1">
      <c r="A49" s="37"/>
      <c r="B49" s="10" t="s">
        <v>9</v>
      </c>
      <c r="C49" s="11">
        <f>C9+C15+C18+C26+C44+C39+C32+C36+C29</f>
        <v>2145.8</v>
      </c>
      <c r="D49" s="11">
        <f>D9+D15+D18+D26+D44+D39+D32+D36+D29</f>
        <v>415.3</v>
      </c>
      <c r="E49" s="21">
        <f>D49/C49*100</f>
        <v>19.354087053779477</v>
      </c>
    </row>
    <row r="50" spans="1:5" s="29" customFormat="1" ht="17.25" customHeight="1">
      <c r="A50" s="42" t="s">
        <v>20</v>
      </c>
      <c r="B50" s="28" t="s">
        <v>11</v>
      </c>
      <c r="C50" s="21">
        <f>C51+C54+C56</f>
        <v>9924.4</v>
      </c>
      <c r="D50" s="21">
        <f>D51+D54+D56</f>
        <v>4044.7</v>
      </c>
      <c r="E50" s="12">
        <f>D50/C50*100</f>
        <v>40.75510862117609</v>
      </c>
    </row>
    <row r="51" spans="1:5" s="29" customFormat="1" ht="27.75" customHeight="1">
      <c r="A51" s="41" t="s">
        <v>92</v>
      </c>
      <c r="B51" s="25" t="s">
        <v>12</v>
      </c>
      <c r="C51" s="21">
        <f>C52+C53</f>
        <v>3508</v>
      </c>
      <c r="D51" s="21">
        <f>D52+D53</f>
        <v>3057</v>
      </c>
      <c r="E51" s="12">
        <f>D51/C51*100</f>
        <v>87.1436716077537</v>
      </c>
    </row>
    <row r="52" spans="1:5" s="31" customFormat="1" ht="41.25" customHeight="1">
      <c r="A52" s="43" t="s">
        <v>95</v>
      </c>
      <c r="B52" s="30" t="s">
        <v>84</v>
      </c>
      <c r="C52" s="20">
        <v>3508</v>
      </c>
      <c r="D52" s="18">
        <v>2300</v>
      </c>
      <c r="E52" s="18">
        <f>D52/C52*100</f>
        <v>65.56442417331813</v>
      </c>
    </row>
    <row r="53" spans="1:5" s="31" customFormat="1" ht="116.25" customHeight="1">
      <c r="A53" s="43" t="s">
        <v>91</v>
      </c>
      <c r="B53" s="30" t="s">
        <v>96</v>
      </c>
      <c r="C53" s="20">
        <v>0</v>
      </c>
      <c r="D53" s="18">
        <v>757</v>
      </c>
      <c r="E53" s="18">
        <v>0</v>
      </c>
    </row>
    <row r="54" spans="1:5" s="29" customFormat="1" ht="27.75" customHeight="1">
      <c r="A54" s="41" t="s">
        <v>93</v>
      </c>
      <c r="B54" s="32" t="s">
        <v>13</v>
      </c>
      <c r="C54" s="21">
        <f>C55</f>
        <v>144.7</v>
      </c>
      <c r="D54" s="21">
        <f>D55</f>
        <v>57.7</v>
      </c>
      <c r="E54" s="12">
        <f>E55</f>
        <v>39.87560469937803</v>
      </c>
    </row>
    <row r="55" spans="1:5" s="31" customFormat="1" ht="51" customHeight="1">
      <c r="A55" s="43" t="s">
        <v>97</v>
      </c>
      <c r="B55" s="33" t="s">
        <v>98</v>
      </c>
      <c r="C55" s="20">
        <v>144.7</v>
      </c>
      <c r="D55" s="18">
        <v>57.7</v>
      </c>
      <c r="E55" s="18">
        <f>D55/C55*100</f>
        <v>39.87560469937803</v>
      </c>
    </row>
    <row r="56" spans="1:5" s="31" customFormat="1" ht="20.25" customHeight="1">
      <c r="A56" s="41" t="s">
        <v>94</v>
      </c>
      <c r="B56" s="44" t="s">
        <v>21</v>
      </c>
      <c r="C56" s="21">
        <f>C58+C57</f>
        <v>6271.7</v>
      </c>
      <c r="D56" s="12">
        <f>D57+D58</f>
        <v>930</v>
      </c>
      <c r="E56" s="12">
        <f>D56/C56*100</f>
        <v>14.828515394550124</v>
      </c>
    </row>
    <row r="57" spans="1:5" s="31" customFormat="1" ht="78.75" customHeight="1">
      <c r="A57" s="43" t="s">
        <v>99</v>
      </c>
      <c r="B57" s="50" t="s">
        <v>51</v>
      </c>
      <c r="C57" s="20">
        <v>238.7</v>
      </c>
      <c r="D57" s="18">
        <v>30</v>
      </c>
      <c r="E57" s="18">
        <f>D57/C57*100</f>
        <v>12.568077084206116</v>
      </c>
    </row>
    <row r="58" spans="1:5" s="31" customFormat="1" ht="26.25" customHeight="1">
      <c r="A58" s="43" t="s">
        <v>100</v>
      </c>
      <c r="B58" s="33" t="s">
        <v>50</v>
      </c>
      <c r="C58" s="20">
        <v>6033</v>
      </c>
      <c r="D58" s="18">
        <v>900</v>
      </c>
      <c r="E58" s="18">
        <f>D58/C58*100</f>
        <v>14.917951268025858</v>
      </c>
    </row>
    <row r="59" spans="1:5" s="13" customFormat="1" ht="18" customHeight="1">
      <c r="A59" s="66" t="s">
        <v>14</v>
      </c>
      <c r="B59" s="66"/>
      <c r="C59" s="21">
        <f>C50+C49</f>
        <v>12070.2</v>
      </c>
      <c r="D59" s="12">
        <f>D49+D50</f>
        <v>4460</v>
      </c>
      <c r="E59" s="12">
        <f>D59/C59*100</f>
        <v>36.95050620536528</v>
      </c>
    </row>
    <row r="60" s="13" customFormat="1" ht="12.75">
      <c r="C60" s="34"/>
    </row>
    <row r="61" s="13" customFormat="1" ht="12.75">
      <c r="C61" s="34"/>
    </row>
    <row r="62" s="13" customFormat="1" ht="12.75">
      <c r="C62" s="34"/>
    </row>
    <row r="63" s="13" customFormat="1" ht="12.75">
      <c r="C63" s="34"/>
    </row>
    <row r="64" s="13" customFormat="1" ht="12.75">
      <c r="C64" s="34"/>
    </row>
    <row r="65" s="13" customFormat="1" ht="12.75">
      <c r="C65" s="34"/>
    </row>
    <row r="66" s="13" customFormat="1" ht="12.75">
      <c r="C66" s="34"/>
    </row>
    <row r="67" s="13" customFormat="1" ht="12.75">
      <c r="C67" s="34"/>
    </row>
    <row r="68" s="13" customFormat="1" ht="12.75">
      <c r="C68" s="34"/>
    </row>
    <row r="69" s="13" customFormat="1" ht="12.75">
      <c r="C69" s="34"/>
    </row>
    <row r="70" s="13" customFormat="1" ht="12.75">
      <c r="C70" s="34"/>
    </row>
    <row r="71" s="13" customFormat="1" ht="12.75">
      <c r="C71" s="34"/>
    </row>
    <row r="72" s="13" customFormat="1" ht="12.75">
      <c r="C72" s="34"/>
    </row>
    <row r="73" s="13" customFormat="1" ht="12.75">
      <c r="C73" s="34"/>
    </row>
    <row r="74" s="13" customFormat="1" ht="12.75">
      <c r="C74" s="34"/>
    </row>
    <row r="75" s="13" customFormat="1" ht="12.75">
      <c r="C75" s="34"/>
    </row>
    <row r="76" s="13" customFormat="1" ht="12.75">
      <c r="C76" s="34"/>
    </row>
    <row r="77" s="13" customFormat="1" ht="12.75">
      <c r="C77" s="34"/>
    </row>
    <row r="78" s="13" customFormat="1" ht="12.75">
      <c r="C78" s="34"/>
    </row>
  </sheetData>
  <sheetProtection/>
  <mergeCells count="5">
    <mergeCell ref="A59:B59"/>
    <mergeCell ref="A3:E3"/>
    <mergeCell ref="C2:E2"/>
    <mergeCell ref="C1:E1"/>
    <mergeCell ref="B4:D4"/>
  </mergeCells>
  <printOptions/>
  <pageMargins left="0.78" right="0.3937007874015748" top="0.3937007874015748" bottom="0.3937007874015748" header="0.17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2023-07-31T05:50:43Z</cp:lastPrinted>
  <dcterms:created xsi:type="dcterms:W3CDTF">1996-10-08T23:32:33Z</dcterms:created>
  <dcterms:modified xsi:type="dcterms:W3CDTF">2023-07-31T05:50:45Z</dcterms:modified>
  <cp:category/>
  <cp:version/>
  <cp:contentType/>
  <cp:contentStatus/>
</cp:coreProperties>
</file>