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рыевское" sheetId="1" r:id="rId1"/>
  </sheets>
  <externalReferences>
    <externalReference r:id="rId4"/>
  </externalReferences>
  <definedNames>
    <definedName name="_xlnm.Print_Titles" localSheetId="0">'Сарыевское'!$A:$B,'Сарыевское'!$6:$6</definedName>
  </definedNames>
  <calcPr fullCalcOnLoad="1"/>
</workbook>
</file>

<file path=xl/sharedStrings.xml><?xml version="1.0" encoding="utf-8"?>
<sst xmlns="http://schemas.openxmlformats.org/spreadsheetml/2006/main" count="120" uniqueCount="119">
  <si>
    <t>Наименование доходов</t>
  </si>
  <si>
    <t>000 1 00 00000 00 0000 000</t>
  </si>
  <si>
    <t xml:space="preserve">Налоги на прибыль, доходы </t>
  </si>
  <si>
    <t>Налоги на имущество</t>
  </si>
  <si>
    <t>182 1 06 01030 10 0000 110</t>
  </si>
  <si>
    <t>Налог на доходы физических лиц</t>
  </si>
  <si>
    <t>Налог на имущество физических лиц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</si>
  <si>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</si>
  <si>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Земельный налог</t>
  </si>
  <si>
    <t>Итого доходов</t>
  </si>
  <si>
    <t>Код бюджетной классификации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</si>
  <si>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</si>
  <si>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</si>
  <si>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</si>
  <si>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</si>
  <si>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</si>
  <si>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</si>
  <si>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</si>
  <si>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неналоговые доходы</t>
  </si>
  <si>
    <t>Невыясненые поступления</t>
  </si>
  <si>
    <t>000 2 00 00000 00 0000 000</t>
  </si>
  <si>
    <t>Иные межбюджетные трансферты</t>
  </si>
  <si>
    <t xml:space="preserve">Приложение №1 </t>
  </si>
  <si>
    <t xml:space="preserve">Исполнение доходной части бюджета муниципального образования Сарыевское Вязниковского района Владимирской области </t>
  </si>
  <si>
    <t>% исполнения</t>
  </si>
  <si>
    <t>(тыс.руб)</t>
  </si>
  <si>
    <t>НАЛОГОВЫЕ И НЕНАЛОГОВЫЕ ДОХОДЫ</t>
  </si>
  <si>
    <t>036 1 08 04020 01 0000 110</t>
  </si>
  <si>
    <t>036 1 17 01050 10 0000 180</t>
  </si>
  <si>
    <t>036 1 17 05050 10 0000 180</t>
  </si>
  <si>
    <t>182 1 01 02010 01 0000 110</t>
  </si>
  <si>
    <t>182 1 01 02020 01 0000 110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</si>
  <si>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</si>
  <si>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</si>
  <si>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</si>
  <si>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</si>
  <si>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</si>
  <si>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</si>
  <si>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036 1 13 02060 00 0000 130</t>
  </si>
  <si>
    <t>Доходы, поступающие в порядке возмещения расходов, понесенных в связи с эксплуатацией имущества</t>
  </si>
  <si>
    <t>036 1 13 02065 10 0000 130</t>
  </si>
  <si>
    <t>000 1 16 00000 00 0000 000</t>
  </si>
  <si>
    <t>Штрафы, санкции, возмещение ущерба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</si>
  <si>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</si>
  <si>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</si>
  <si>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</si>
  <si>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</si>
  <si>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>182 1 06 06043 10 0000 110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</si>
  <si>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</si>
  <si>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</si>
  <si>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</si>
  <si>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</si>
  <si>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</si>
  <si>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</si>
  <si>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000 1 14 00000 00 0000 000</t>
  </si>
  <si>
    <t>Доходы от продажи материальных и нематериальных активов</t>
  </si>
  <si>
    <t>000 1 14 02000 00 0000 410</t>
  </si>
  <si>
    <t>Доходы от реализации иного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</si>
  <si>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</si>
  <si>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036 1 14 02053 10 0000 410</t>
  </si>
  <si>
    <t>000 1 11 00000 00 0000 000</t>
  </si>
  <si>
    <t>Доходы от  использования имущества, находящегося в государственной и муниципальной собственности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</si>
  <si>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</si>
  <si>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</si>
  <si>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>035 1 11 05035 10 0000 120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</si>
  <si>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</si>
  <si>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</si>
  <si>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</si>
  <si>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</si>
  <si>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</si>
  <si>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</si>
  <si>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</si>
  <si>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</si>
  <si>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</si>
  <si>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</si>
  <si>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</si>
  <si>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</si>
  <si>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000 1 06 06030 00 0000 110</t>
  </si>
  <si>
    <t>000 1 06 06040 00 0000 110</t>
  </si>
  <si>
    <t>000 1 08 00000 00 0000 000</t>
  </si>
  <si>
    <t>000 1 08 04000 01 0000 110</t>
  </si>
  <si>
    <t>000 1 17 00000 00 0000 000</t>
  </si>
  <si>
    <t>000 1 17 01000 00 0000 180</t>
  </si>
  <si>
    <t>000 1 17 05000 00 0000 180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</si>
  <si>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</si>
  <si>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</si>
  <si>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</si>
  <si>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Невыясненые поступления, зачисляемые в бюджеты сельских поселений</t>
  </si>
  <si>
    <t>Субвенции бюджетам сельских поселений  на осуществление первичного воинского учета органами местного самоуправления поселений, муниципальных и городских округов</t>
  </si>
  <si>
    <t>Земельный налог с физических лиц, обладающих земельным участком, расположенным в границах сельских поселений</t>
  </si>
  <si>
    <t>000 2 02 15000 00 0000 150</t>
  </si>
  <si>
    <t>036 2 02 15001 10 0000 150</t>
  </si>
  <si>
    <t>000 2 02 30000 00 0000 150</t>
  </si>
  <si>
    <t>036 2 02 35118 10 0000 150</t>
  </si>
  <si>
    <t>000 2 02 40000 00 0000 150</t>
  </si>
  <si>
    <t>036 2 02 40014 10 0000 150</t>
  </si>
  <si>
    <t>036 2 02 49999 10 0000 150</t>
  </si>
  <si>
    <t>000 1 16 02000 02 0000 140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</si>
  <si>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</si>
  <si>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599 1 16 02020 02 0000 140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</si>
  <si>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</si>
  <si>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</si>
  <si>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</si>
  <si>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036 1 16 07010 10 0000 140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</si>
  <si>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</si>
  <si>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квартал 2024 года</t>
  </si>
  <si>
    <t>План на 2024 год</t>
  </si>
  <si>
    <t>Исполнение 1 квартал 2024 г</t>
  </si>
  <si>
    <t>036 2 02 15002 10 7044 150</t>
  </si>
  <si>
    <t>Дотации бюджетам сельских поселений на поддержку мер по обеспечению сбалансированности бюджетов (дотации на поддержку мер по обеспечению сбалансированности местных бюджетов в целях частичной компенсации дополнительных расходов местных бюджетов в связи с повышением оплаты труда работников бюджетной сферы)</t>
  </si>
  <si>
    <t>000 2 02 20000 00 0000 150</t>
  </si>
  <si>
    <t>Субсидии бюджетам бюджетной системы Российской Федерации (межбюджетные субсидии)</t>
  </si>
  <si>
    <t>036 2 02 25599 10 0000 150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</si>
  <si>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</si>
  <si>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000 2 08 00000 00 0000 000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</si>
  <si>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</si>
  <si>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</si>
  <si>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036 2 08 05000 10 0000 150</t>
  </si>
  <si>
    <t xml:space="preserve"> к постановлению администрации                            от 16.04.2024 года №41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</si>
</sst>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_(* #,##0.0_);_(* \(#,##0.0\);_(* &quot;-&quot;??_);_(@_)"/>
    <numFmt numFmtId="191" formatCode="_*###.0"/>
    <numFmt numFmtId="192" formatCode="_*###"/>
    <numFmt numFmtId="193" formatCode="_*###.00"/>
    <numFmt numFmtId="194" formatCode="_*###.000"/>
    <numFmt numFmtId="195" formatCode="_*##"/>
    <numFmt numFmtId="196" formatCode="_*.0"/>
    <numFmt numFmtId="197" formatCode="_-* #,##0.0_р_._-;\-* #,##0.0_р_._-;_-* &quot;-&quot;??_р_._-;_-@_-"/>
    <numFmt numFmtId="198" formatCode="_-* #,##0.0_р_._-;\-* #,##0.0_р_._-;_-* &quot;-&quot;?_р_._-;_-@_-"/>
    <numFmt numFmtId="199" formatCode="_(* #,##0_);_(* \(#,##0\);_(* &quot;-&quot;??_);_(@_)"/>
    <numFmt numFmtId="200" formatCode="_(* #,##0.000_);_(* \(#,##0.000\);_(* &quot;-&quot;??_);_(@_)"/>
    <numFmt numFmtId="201" formatCode="_(* #,##0.0000_);_(* \(#,##0.0000\);_(* &quot;-&quot;??_);_(@_)"/>
  </numFmts>
  <fonts count="50">
    <font>
      <sz val="10"/>
      <name val="Arial"/>
      <family val="0"/>
    </font>
    <font>
      <sz val="11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49" fontId="32" fillId="0" borderId="2">
      <alignment horizontal="center" shrinkToFit="1"/>
      <protection/>
    </xf>
    <xf numFmtId="49" fontId="32" fillId="0" borderId="3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4" applyNumberFormat="0" applyAlignment="0" applyProtection="0"/>
    <xf numFmtId="0" fontId="34" fillId="27" borderId="5" applyNumberFormat="0" applyAlignment="0" applyProtection="0"/>
    <xf numFmtId="0" fontId="35" fillId="27" borderId="4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28" borderId="10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188" fontId="5" fillId="0" borderId="14" xfId="63" applyNumberFormat="1" applyFont="1" applyFill="1" applyBorder="1" applyAlignment="1">
      <alignment horizontal="center"/>
    </xf>
    <xf numFmtId="188" fontId="5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horizontal="justify" wrapText="1"/>
    </xf>
    <xf numFmtId="188" fontId="5" fillId="0" borderId="14" xfId="63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justify" wrapText="1"/>
    </xf>
    <xf numFmtId="188" fontId="6" fillId="0" borderId="14" xfId="63" applyNumberFormat="1" applyFont="1" applyFill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justify" wrapText="1"/>
    </xf>
    <xf numFmtId="188" fontId="6" fillId="0" borderId="14" xfId="0" applyNumberFormat="1" applyFont="1" applyFill="1" applyBorder="1" applyAlignment="1">
      <alignment horizontal="center"/>
    </xf>
    <xf numFmtId="188" fontId="5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4" xfId="0" applyFont="1" applyBorder="1" applyAlignment="1">
      <alignment horizontal="justify" wrapText="1"/>
    </xf>
    <xf numFmtId="0" fontId="7" fillId="0" borderId="0" xfId="0" applyFont="1" applyAlignment="1">
      <alignment/>
    </xf>
    <xf numFmtId="0" fontId="5" fillId="0" borderId="14" xfId="0" applyFont="1" applyBorder="1" applyAlignment="1">
      <alignment horizontal="justify" wrapText="1"/>
    </xf>
    <xf numFmtId="0" fontId="6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justify"/>
    </xf>
    <xf numFmtId="0" fontId="6" fillId="0" borderId="14" xfId="0" applyFont="1" applyBorder="1" applyAlignment="1">
      <alignment horizontal="justify"/>
    </xf>
    <xf numFmtId="0" fontId="0" fillId="0" borderId="0" xfId="0" applyFont="1" applyFill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14" xfId="0" applyNumberFormat="1" applyFont="1" applyBorder="1" applyAlignment="1">
      <alignment horizontal="justify" wrapText="1"/>
    </xf>
    <xf numFmtId="0" fontId="6" fillId="0" borderId="14" xfId="0" applyFont="1" applyBorder="1" applyAlignment="1">
      <alignment horizontal="justify" vertical="center" wrapText="1"/>
    </xf>
    <xf numFmtId="188" fontId="6" fillId="0" borderId="14" xfId="63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8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justify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justify" wrapText="1"/>
    </xf>
    <xf numFmtId="0" fontId="6" fillId="0" borderId="15" xfId="0" applyFont="1" applyBorder="1" applyAlignment="1">
      <alignment horizontal="justify" vertical="center" wrapText="1"/>
    </xf>
    <xf numFmtId="188" fontId="5" fillId="0" borderId="16" xfId="0" applyNumberFormat="1" applyFont="1" applyFill="1" applyBorder="1" applyAlignment="1">
      <alignment horizontal="center"/>
    </xf>
    <xf numFmtId="188" fontId="6" fillId="0" borderId="16" xfId="0" applyNumberFormat="1" applyFont="1" applyFill="1" applyBorder="1" applyAlignment="1">
      <alignment horizontal="center"/>
    </xf>
    <xf numFmtId="0" fontId="48" fillId="0" borderId="17" xfId="33" applyNumberFormat="1" applyFont="1" applyBorder="1" applyAlignment="1" applyProtection="1">
      <alignment horizontal="justify" wrapText="1"/>
      <protection/>
    </xf>
    <xf numFmtId="0" fontId="49" fillId="0" borderId="18" xfId="33" applyNumberFormat="1" applyFont="1" applyBorder="1" applyAlignment="1" applyProtection="1">
      <alignment horizontal="justify" wrapText="1"/>
      <protection/>
    </xf>
    <xf numFmtId="0" fontId="5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37" xfId="34"/>
    <cellStyle name="xl4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4;&#1086;&#1082;&#1091;&#1084;&#1077;&#1085;&#1090;&#1099;%20&#1076;&#1083;&#1103;%20&#1088;&#1072;&#1073;&#1086;&#1090;&#1099;\&#1052;&#1054;%20&#1057;&#1072;&#1088;&#1099;&#1077;&#1074;&#1089;&#1082;&#1086;&#1077;\2020\&#1041;&#1102;&#1076;&#1078;&#1077;&#1090;%20&#1085;&#1072;%202020%20&#1075;&#1086;&#1076;\&#1087;&#1088;&#1080;&#1083;%202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рыевское"/>
    </sheetNames>
    <sheetDataSet>
      <sheetData sheetId="0">
        <row r="33">
          <cell r="C33">
            <v>0</v>
          </cell>
        </row>
        <row r="34">
          <cell r="C34">
            <v>0</v>
          </cell>
        </row>
        <row r="35">
          <cell r="C35">
            <v>1</v>
          </cell>
        </row>
        <row r="36">
          <cell r="C3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="120" zoomScaleNormal="120" zoomScalePageLayoutView="0" workbookViewId="0" topLeftCell="A1">
      <selection activeCell="C2" sqref="C2:E2"/>
    </sheetView>
  </sheetViews>
  <sheetFormatPr defaultColWidth="9.140625" defaultRowHeight="12.75"/>
  <cols>
    <col min="1" max="1" width="20.421875" style="1" customWidth="1"/>
    <col min="2" max="2" width="40.140625" style="1" customWidth="1"/>
    <col min="3" max="3" width="10.28125" style="2" customWidth="1"/>
    <col min="4" max="4" width="11.28125" style="0" customWidth="1"/>
    <col min="5" max="5" width="9.140625" style="0" customWidth="1"/>
  </cols>
  <sheetData>
    <row r="1" spans="1:5" s="3" customFormat="1" ht="15.75" customHeight="1">
      <c r="A1" s="30"/>
      <c r="C1" s="70" t="s">
        <v>22</v>
      </c>
      <c r="D1" s="70"/>
      <c r="E1" s="70"/>
    </row>
    <row r="2" spans="3:5" s="3" customFormat="1" ht="30" customHeight="1">
      <c r="C2" s="69" t="s">
        <v>118</v>
      </c>
      <c r="D2" s="69"/>
      <c r="E2" s="69"/>
    </row>
    <row r="3" spans="1:5" s="4" customFormat="1" ht="45" customHeight="1">
      <c r="A3" s="68" t="s">
        <v>23</v>
      </c>
      <c r="B3" s="68"/>
      <c r="C3" s="68"/>
      <c r="D3" s="68"/>
      <c r="E3" s="68"/>
    </row>
    <row r="4" spans="1:4" s="4" customFormat="1" ht="18" customHeight="1">
      <c r="A4" s="5"/>
      <c r="B4" s="71" t="s">
        <v>105</v>
      </c>
      <c r="C4" s="71"/>
      <c r="D4" s="71"/>
    </row>
    <row r="5" spans="1:5" s="6" customFormat="1" ht="15" customHeight="1">
      <c r="A5" s="5"/>
      <c r="B5" s="5"/>
      <c r="C5" s="5"/>
      <c r="D5" s="5"/>
      <c r="E5" s="46" t="s">
        <v>25</v>
      </c>
    </row>
    <row r="6" spans="1:5" s="7" customFormat="1" ht="35.25" customHeight="1">
      <c r="A6" s="34" t="s">
        <v>10</v>
      </c>
      <c r="B6" s="34" t="s">
        <v>0</v>
      </c>
      <c r="C6" s="9" t="s">
        <v>106</v>
      </c>
      <c r="D6" s="35" t="s">
        <v>107</v>
      </c>
      <c r="E6" s="35" t="s">
        <v>24</v>
      </c>
    </row>
    <row r="7" spans="1:5" s="7" customFormat="1" ht="18.75" customHeight="1">
      <c r="A7" s="8">
        <v>1</v>
      </c>
      <c r="B7" s="8">
        <v>2</v>
      </c>
      <c r="C7" s="9">
        <v>3</v>
      </c>
      <c r="D7" s="35">
        <v>4</v>
      </c>
      <c r="E7" s="35">
        <v>5</v>
      </c>
    </row>
    <row r="8" spans="1:5" s="13" customFormat="1" ht="21" customHeight="1">
      <c r="A8" s="36" t="s">
        <v>1</v>
      </c>
      <c r="B8" s="45" t="s">
        <v>26</v>
      </c>
      <c r="C8" s="11">
        <f>C49</f>
        <v>2065.5</v>
      </c>
      <c r="D8" s="12">
        <f>D49</f>
        <v>217.4</v>
      </c>
      <c r="E8" s="12">
        <f>D8/C8*100</f>
        <v>10.525296538368433</v>
      </c>
    </row>
    <row r="9" spans="1:5" s="13" customFormat="1" ht="15.75" customHeight="1">
      <c r="A9" s="36" t="s">
        <v>72</v>
      </c>
      <c r="B9" s="14" t="s">
        <v>2</v>
      </c>
      <c r="C9" s="15">
        <f>C10</f>
        <v>530</v>
      </c>
      <c r="D9" s="12">
        <f>D10</f>
        <v>105.4</v>
      </c>
      <c r="E9" s="12">
        <f>D9/C9*100</f>
        <v>19.88679245283019</v>
      </c>
    </row>
    <row r="10" spans="1:5" s="7" customFormat="1" ht="17.25" customHeight="1">
      <c r="A10" s="37" t="s">
        <v>73</v>
      </c>
      <c r="B10" s="16" t="s">
        <v>5</v>
      </c>
      <c r="C10" s="17">
        <f>C11+C13</f>
        <v>530</v>
      </c>
      <c r="D10" s="18">
        <f>D11+D12+D13+D14</f>
        <v>105.4</v>
      </c>
      <c r="E10" s="18">
        <f>D10/C10*100</f>
        <v>19.88679245283019</v>
      </c>
    </row>
    <row r="11" spans="1:5" s="7" customFormat="1" ht="75.75" customHeight="1">
      <c r="A11" s="38" t="s">
        <v>30</v>
      </c>
      <c r="B11" s="19" t="s">
        <v>85</v>
      </c>
      <c r="C11" s="17">
        <v>530</v>
      </c>
      <c r="D11" s="18">
        <v>105.4</v>
      </c>
      <c r="E11" s="18">
        <f>D11/C11*100</f>
        <v>19.88679245283019</v>
      </c>
    </row>
    <row r="12" spans="1:5" s="7" customFormat="1" ht="112.5" customHeight="1">
      <c r="A12" s="38" t="s">
        <v>31</v>
      </c>
      <c r="B12" s="47" t="s">
        <v>86</v>
      </c>
      <c r="C12" s="17">
        <v>0</v>
      </c>
      <c r="D12" s="18">
        <v>0</v>
      </c>
      <c r="E12" s="18">
        <v>0</v>
      </c>
    </row>
    <row r="13" spans="1:5" s="7" customFormat="1" ht="50.25" customHeight="1">
      <c r="A13" s="38" t="s">
        <v>32</v>
      </c>
      <c r="B13" s="47" t="s">
        <v>33</v>
      </c>
      <c r="C13" s="17">
        <v>0</v>
      </c>
      <c r="D13" s="18">
        <v>0</v>
      </c>
      <c r="E13" s="18">
        <v>0</v>
      </c>
    </row>
    <row r="14" spans="1:5" s="7" customFormat="1" ht="102" customHeight="1">
      <c r="A14" s="51" t="s">
        <v>52</v>
      </c>
      <c r="B14" s="50" t="s">
        <v>53</v>
      </c>
      <c r="C14" s="17">
        <v>0</v>
      </c>
      <c r="D14" s="18">
        <v>0</v>
      </c>
      <c r="E14" s="18">
        <v>0</v>
      </c>
    </row>
    <row r="15" spans="1:5" s="7" customFormat="1" ht="15" customHeight="1">
      <c r="A15" s="57" t="s">
        <v>66</v>
      </c>
      <c r="B15" s="58" t="s">
        <v>67</v>
      </c>
      <c r="C15" s="15">
        <v>1</v>
      </c>
      <c r="D15" s="12">
        <v>0</v>
      </c>
      <c r="E15" s="12">
        <v>0</v>
      </c>
    </row>
    <row r="16" spans="1:5" s="7" customFormat="1" ht="18" customHeight="1">
      <c r="A16" s="51" t="s">
        <v>68</v>
      </c>
      <c r="B16" s="59" t="s">
        <v>69</v>
      </c>
      <c r="C16" s="17">
        <v>1</v>
      </c>
      <c r="D16" s="18">
        <v>0</v>
      </c>
      <c r="E16" s="18">
        <v>0</v>
      </c>
    </row>
    <row r="17" spans="1:5" s="7" customFormat="1" ht="48" customHeight="1">
      <c r="A17" s="51" t="s">
        <v>70</v>
      </c>
      <c r="B17" s="50" t="s">
        <v>71</v>
      </c>
      <c r="C17" s="17">
        <v>1</v>
      </c>
      <c r="D17" s="18">
        <v>0</v>
      </c>
      <c r="E17" s="18">
        <v>0</v>
      </c>
    </row>
    <row r="18" spans="1:5" s="22" customFormat="1" ht="18.75" customHeight="1">
      <c r="A18" s="36" t="s">
        <v>74</v>
      </c>
      <c r="B18" s="43" t="s">
        <v>3</v>
      </c>
      <c r="C18" s="15">
        <f>C19+C21</f>
        <v>1490</v>
      </c>
      <c r="D18" s="21">
        <f>D19+D21</f>
        <v>97.30000000000001</v>
      </c>
      <c r="E18" s="21">
        <f>D18/C18*100</f>
        <v>6.53020134228188</v>
      </c>
    </row>
    <row r="19" spans="1:5" s="7" customFormat="1" ht="20.25" customHeight="1">
      <c r="A19" s="37" t="s">
        <v>75</v>
      </c>
      <c r="B19" s="44" t="s">
        <v>6</v>
      </c>
      <c r="C19" s="17">
        <f>C20</f>
        <v>336</v>
      </c>
      <c r="D19" s="17">
        <f>D20</f>
        <v>10.5</v>
      </c>
      <c r="E19" s="18">
        <f>D19/C19*100</f>
        <v>3.125</v>
      </c>
    </row>
    <row r="20" spans="1:5" s="7" customFormat="1" ht="48" customHeight="1">
      <c r="A20" s="38" t="s">
        <v>4</v>
      </c>
      <c r="B20" s="19" t="s">
        <v>7</v>
      </c>
      <c r="C20" s="17">
        <v>336</v>
      </c>
      <c r="D20" s="18">
        <v>10.5</v>
      </c>
      <c r="E20" s="18">
        <f>D20/C20*100</f>
        <v>3.125</v>
      </c>
    </row>
    <row r="21" spans="1:5" s="7" customFormat="1" ht="18" customHeight="1">
      <c r="A21" s="38" t="s">
        <v>76</v>
      </c>
      <c r="B21" s="19" t="s">
        <v>8</v>
      </c>
      <c r="C21" s="17">
        <f>C22+C24</f>
        <v>1154</v>
      </c>
      <c r="D21" s="18">
        <f>D22+D24</f>
        <v>86.80000000000001</v>
      </c>
      <c r="E21" s="18">
        <f>D21/C21*100</f>
        <v>7.521663778162912</v>
      </c>
    </row>
    <row r="22" spans="1:5" s="7" customFormat="1" ht="15.75" customHeight="1">
      <c r="A22" s="38" t="s">
        <v>77</v>
      </c>
      <c r="B22" s="19" t="s">
        <v>43</v>
      </c>
      <c r="C22" s="17">
        <f>C23</f>
        <v>663</v>
      </c>
      <c r="D22" s="18">
        <f>D23</f>
        <v>66.2</v>
      </c>
      <c r="E22" s="18">
        <f>E23</f>
        <v>9.984917043740573</v>
      </c>
    </row>
    <row r="23" spans="1:5" s="7" customFormat="1" ht="37.5" customHeight="1">
      <c r="A23" s="38" t="s">
        <v>44</v>
      </c>
      <c r="B23" s="19" t="s">
        <v>45</v>
      </c>
      <c r="C23" s="17">
        <v>663</v>
      </c>
      <c r="D23" s="18">
        <v>66.2</v>
      </c>
      <c r="E23" s="18">
        <f>D23/C23*100</f>
        <v>9.984917043740573</v>
      </c>
    </row>
    <row r="24" spans="1:5" s="7" customFormat="1" ht="14.25" customHeight="1">
      <c r="A24" s="38" t="s">
        <v>78</v>
      </c>
      <c r="B24" s="19" t="s">
        <v>46</v>
      </c>
      <c r="C24" s="17">
        <f>C25</f>
        <v>491</v>
      </c>
      <c r="D24" s="18">
        <f>D25</f>
        <v>20.6</v>
      </c>
      <c r="E24" s="18">
        <f>E25</f>
        <v>4.195519348268839</v>
      </c>
    </row>
    <row r="25" spans="1:5" s="7" customFormat="1" ht="39.75" customHeight="1">
      <c r="A25" s="38" t="s">
        <v>47</v>
      </c>
      <c r="B25" s="19" t="s">
        <v>89</v>
      </c>
      <c r="C25" s="17">
        <v>491</v>
      </c>
      <c r="D25" s="18">
        <v>20.6</v>
      </c>
      <c r="E25" s="18">
        <f>D25/C25*100</f>
        <v>4.195519348268839</v>
      </c>
    </row>
    <row r="26" spans="1:5" s="24" customFormat="1" ht="22.5" customHeight="1">
      <c r="A26" s="39" t="s">
        <v>79</v>
      </c>
      <c r="B26" s="60" t="s">
        <v>15</v>
      </c>
      <c r="C26" s="11">
        <f>C27</f>
        <v>6</v>
      </c>
      <c r="D26" s="12">
        <v>0.7</v>
      </c>
      <c r="E26" s="12">
        <f>E27</f>
        <v>11.666666666666666</v>
      </c>
    </row>
    <row r="27" spans="1:5" s="7" customFormat="1" ht="51" customHeight="1">
      <c r="A27" s="38" t="s">
        <v>80</v>
      </c>
      <c r="B27" s="19" t="s">
        <v>16</v>
      </c>
      <c r="C27" s="17">
        <f>C28</f>
        <v>6</v>
      </c>
      <c r="D27" s="18">
        <v>0.7</v>
      </c>
      <c r="E27" s="18">
        <f>E28</f>
        <v>11.666666666666666</v>
      </c>
    </row>
    <row r="28" spans="1:5" s="7" customFormat="1" ht="86.25" customHeight="1">
      <c r="A28" s="38" t="s">
        <v>27</v>
      </c>
      <c r="B28" s="19" t="s">
        <v>17</v>
      </c>
      <c r="C28" s="17">
        <v>6</v>
      </c>
      <c r="D28" s="18">
        <v>0.7</v>
      </c>
      <c r="E28" s="18">
        <f>D28/C28*100</f>
        <v>11.666666666666666</v>
      </c>
    </row>
    <row r="29" spans="1:5" s="7" customFormat="1" ht="38.25" customHeight="1">
      <c r="A29" s="36" t="s">
        <v>60</v>
      </c>
      <c r="B29" s="56" t="s">
        <v>61</v>
      </c>
      <c r="C29" s="15">
        <v>0</v>
      </c>
      <c r="D29" s="12">
        <v>0</v>
      </c>
      <c r="E29" s="12">
        <v>0</v>
      </c>
    </row>
    <row r="30" spans="1:5" s="7" customFormat="1" ht="88.5" customHeight="1">
      <c r="A30" s="37" t="s">
        <v>62</v>
      </c>
      <c r="B30" s="55" t="s">
        <v>63</v>
      </c>
      <c r="C30" s="17">
        <v>0</v>
      </c>
      <c r="D30" s="18">
        <v>0</v>
      </c>
      <c r="E30" s="18">
        <v>0</v>
      </c>
    </row>
    <row r="31" spans="1:5" s="7" customFormat="1" ht="79.5" customHeight="1">
      <c r="A31" s="37" t="s">
        <v>64</v>
      </c>
      <c r="B31" s="55" t="s">
        <v>65</v>
      </c>
      <c r="C31" s="17">
        <v>0</v>
      </c>
      <c r="D31" s="18">
        <v>0</v>
      </c>
      <c r="E31" s="18">
        <v>0</v>
      </c>
    </row>
    <row r="32" spans="1:5" s="24" customFormat="1" ht="30.75" customHeight="1">
      <c r="A32" s="39" t="s">
        <v>34</v>
      </c>
      <c r="B32" s="23" t="s">
        <v>35</v>
      </c>
      <c r="C32" s="11">
        <f aca="true" t="shared" si="0" ref="C32:D34">C33</f>
        <v>37.5</v>
      </c>
      <c r="D32" s="12">
        <f t="shared" si="0"/>
        <v>14</v>
      </c>
      <c r="E32" s="12">
        <f>D32/C32*100</f>
        <v>37.333333333333336</v>
      </c>
    </row>
    <row r="33" spans="1:5" s="7" customFormat="1" ht="17.25" customHeight="1">
      <c r="A33" s="38" t="s">
        <v>36</v>
      </c>
      <c r="B33" s="19" t="s">
        <v>37</v>
      </c>
      <c r="C33" s="17">
        <f t="shared" si="0"/>
        <v>37.5</v>
      </c>
      <c r="D33" s="18">
        <f t="shared" si="0"/>
        <v>14</v>
      </c>
      <c r="E33" s="18">
        <f>D33/C33*100</f>
        <v>37.333333333333336</v>
      </c>
    </row>
    <row r="34" spans="1:5" s="7" customFormat="1" ht="39" customHeight="1">
      <c r="A34" s="38" t="s">
        <v>38</v>
      </c>
      <c r="B34" s="19" t="s">
        <v>39</v>
      </c>
      <c r="C34" s="17">
        <f t="shared" si="0"/>
        <v>37.5</v>
      </c>
      <c r="D34" s="18">
        <f t="shared" si="0"/>
        <v>14</v>
      </c>
      <c r="E34" s="18">
        <f>D34/C34*100</f>
        <v>37.333333333333336</v>
      </c>
    </row>
    <row r="35" spans="1:5" s="7" customFormat="1" ht="40.5" customHeight="1">
      <c r="A35" s="38" t="s">
        <v>40</v>
      </c>
      <c r="B35" s="19" t="s">
        <v>48</v>
      </c>
      <c r="C35" s="17">
        <v>37.5</v>
      </c>
      <c r="D35" s="18">
        <v>14</v>
      </c>
      <c r="E35" s="18">
        <f>D35/C35*100</f>
        <v>37.333333333333336</v>
      </c>
    </row>
    <row r="36" spans="1:5" s="7" customFormat="1" ht="26.25" customHeight="1">
      <c r="A36" s="36" t="s">
        <v>54</v>
      </c>
      <c r="B36" s="52" t="s">
        <v>55</v>
      </c>
      <c r="C36" s="15">
        <v>0</v>
      </c>
      <c r="D36" s="12">
        <v>0</v>
      </c>
      <c r="E36" s="12">
        <v>0</v>
      </c>
    </row>
    <row r="37" spans="1:5" s="7" customFormat="1" ht="111.75" customHeight="1">
      <c r="A37" s="54" t="s">
        <v>56</v>
      </c>
      <c r="B37" s="53" t="s">
        <v>57</v>
      </c>
      <c r="C37" s="17">
        <v>0</v>
      </c>
      <c r="D37" s="18">
        <v>0</v>
      </c>
      <c r="E37" s="18">
        <v>0</v>
      </c>
    </row>
    <row r="38" spans="1:5" s="7" customFormat="1" ht="92.25" customHeight="1">
      <c r="A38" s="54" t="s">
        <v>59</v>
      </c>
      <c r="B38" s="53" t="s">
        <v>58</v>
      </c>
      <c r="C38" s="17">
        <v>0</v>
      </c>
      <c r="D38" s="18">
        <v>0</v>
      </c>
      <c r="E38" s="18">
        <v>0</v>
      </c>
    </row>
    <row r="39" spans="1:5" s="7" customFormat="1" ht="17.25" customHeight="1">
      <c r="A39" s="40" t="s">
        <v>41</v>
      </c>
      <c r="B39" s="25" t="s">
        <v>42</v>
      </c>
      <c r="C39" s="15">
        <v>1</v>
      </c>
      <c r="D39" s="12">
        <v>0</v>
      </c>
      <c r="E39" s="12">
        <v>0</v>
      </c>
    </row>
    <row r="40" spans="1:5" s="7" customFormat="1" ht="39" customHeight="1">
      <c r="A40" s="51" t="s">
        <v>97</v>
      </c>
      <c r="B40" s="61" t="s">
        <v>98</v>
      </c>
      <c r="C40" s="49">
        <f>'[1]Сарыевское'!C33</f>
        <v>0</v>
      </c>
      <c r="D40" s="18">
        <v>0</v>
      </c>
      <c r="E40" s="18">
        <v>0</v>
      </c>
    </row>
    <row r="41" spans="1:5" s="7" customFormat="1" ht="57.75" customHeight="1">
      <c r="A41" s="51" t="s">
        <v>99</v>
      </c>
      <c r="B41" s="62" t="s">
        <v>100</v>
      </c>
      <c r="C41" s="49">
        <f>'[1]Сарыевское'!C34</f>
        <v>0</v>
      </c>
      <c r="D41" s="18">
        <v>0</v>
      </c>
      <c r="E41" s="18">
        <v>0</v>
      </c>
    </row>
    <row r="42" spans="1:5" s="7" customFormat="1" ht="63" customHeight="1">
      <c r="A42" s="51" t="s">
        <v>101</v>
      </c>
      <c r="B42" s="55" t="s">
        <v>102</v>
      </c>
      <c r="C42" s="49">
        <f>'[1]Сарыевское'!C35</f>
        <v>1</v>
      </c>
      <c r="D42" s="18">
        <v>0</v>
      </c>
      <c r="E42" s="18">
        <v>0</v>
      </c>
    </row>
    <row r="43" spans="1:5" s="7" customFormat="1" ht="75.75" customHeight="1">
      <c r="A43" s="51" t="s">
        <v>103</v>
      </c>
      <c r="B43" s="55" t="s">
        <v>104</v>
      </c>
      <c r="C43" s="17">
        <f>'[1]Сарыевское'!C36</f>
        <v>1</v>
      </c>
      <c r="D43" s="18">
        <v>0</v>
      </c>
      <c r="E43" s="18">
        <v>0</v>
      </c>
    </row>
    <row r="44" spans="1:5" s="7" customFormat="1" ht="21.75" customHeight="1">
      <c r="A44" s="40" t="s">
        <v>81</v>
      </c>
      <c r="B44" s="27" t="s">
        <v>18</v>
      </c>
      <c r="C44" s="15">
        <v>0</v>
      </c>
      <c r="D44" s="12">
        <v>0</v>
      </c>
      <c r="E44" s="12">
        <v>0</v>
      </c>
    </row>
    <row r="45" spans="1:5" s="7" customFormat="1" ht="15" customHeight="1">
      <c r="A45" s="38" t="s">
        <v>82</v>
      </c>
      <c r="B45" s="26" t="s">
        <v>19</v>
      </c>
      <c r="C45" s="17">
        <v>0</v>
      </c>
      <c r="D45" s="18">
        <v>0</v>
      </c>
      <c r="E45" s="18">
        <v>0</v>
      </c>
    </row>
    <row r="46" spans="1:5" s="7" customFormat="1" ht="26.25" customHeight="1">
      <c r="A46" s="38" t="s">
        <v>28</v>
      </c>
      <c r="B46" s="19" t="s">
        <v>87</v>
      </c>
      <c r="C46" s="17">
        <v>0</v>
      </c>
      <c r="D46" s="18">
        <v>0</v>
      </c>
      <c r="E46" s="18">
        <v>0</v>
      </c>
    </row>
    <row r="47" spans="1:5" s="7" customFormat="1" ht="16.5" customHeight="1">
      <c r="A47" s="38" t="s">
        <v>83</v>
      </c>
      <c r="B47" s="26" t="s">
        <v>18</v>
      </c>
      <c r="C47" s="17">
        <v>0</v>
      </c>
      <c r="D47" s="18">
        <v>0</v>
      </c>
      <c r="E47" s="18">
        <v>0</v>
      </c>
    </row>
    <row r="48" spans="1:5" s="7" customFormat="1" ht="26.25" customHeight="1">
      <c r="A48" s="38" t="s">
        <v>29</v>
      </c>
      <c r="B48" s="26" t="s">
        <v>49</v>
      </c>
      <c r="C48" s="17">
        <v>0</v>
      </c>
      <c r="D48" s="18">
        <v>0</v>
      </c>
      <c r="E48" s="18">
        <v>0</v>
      </c>
    </row>
    <row r="49" spans="1:5" s="22" customFormat="1" ht="15.75" customHeight="1">
      <c r="A49" s="36"/>
      <c r="B49" s="10" t="s">
        <v>9</v>
      </c>
      <c r="C49" s="11">
        <f>C9+C15+C18+C26+C44+C39+C32+C36+C29</f>
        <v>2065.5</v>
      </c>
      <c r="D49" s="11">
        <f>D9+D15+D18+D26+D44+D39+D32+D36+D29</f>
        <v>217.4</v>
      </c>
      <c r="E49" s="21">
        <f>D49/C49*100</f>
        <v>10.525296538368433</v>
      </c>
    </row>
    <row r="50" spans="1:5" s="29" customFormat="1" ht="17.25" customHeight="1">
      <c r="A50" s="41" t="s">
        <v>20</v>
      </c>
      <c r="B50" s="28" t="s">
        <v>11</v>
      </c>
      <c r="C50" s="21">
        <f>C51+C56+C58+C54</f>
        <v>12812.6</v>
      </c>
      <c r="D50" s="21">
        <f>D51+D56+D58+D61</f>
        <v>2625.6000000000004</v>
      </c>
      <c r="E50" s="12">
        <f>D50/C50*100</f>
        <v>20.49232786475813</v>
      </c>
    </row>
    <row r="51" spans="1:5" s="29" customFormat="1" ht="27.75" customHeight="1">
      <c r="A51" s="40" t="s">
        <v>90</v>
      </c>
      <c r="B51" s="25" t="s">
        <v>12</v>
      </c>
      <c r="C51" s="21">
        <f>C52+C53</f>
        <v>4372.8</v>
      </c>
      <c r="D51" s="21">
        <f>D52+D53</f>
        <v>2126</v>
      </c>
      <c r="E51" s="12">
        <f>D51/C51*100</f>
        <v>48.618733991950236</v>
      </c>
    </row>
    <row r="52" spans="1:5" s="30" customFormat="1" ht="41.25" customHeight="1">
      <c r="A52" s="42" t="s">
        <v>91</v>
      </c>
      <c r="B52" s="48" t="s">
        <v>84</v>
      </c>
      <c r="C52" s="20">
        <v>4120.8</v>
      </c>
      <c r="D52" s="18">
        <v>2000</v>
      </c>
      <c r="E52" s="18">
        <f>D52/C52*100</f>
        <v>48.534265191225</v>
      </c>
    </row>
    <row r="53" spans="1:5" s="30" customFormat="1" ht="116.25" customHeight="1">
      <c r="A53" s="42" t="s">
        <v>108</v>
      </c>
      <c r="B53" s="48" t="s">
        <v>109</v>
      </c>
      <c r="C53" s="20">
        <v>252</v>
      </c>
      <c r="D53" s="18">
        <v>126</v>
      </c>
      <c r="E53" s="18">
        <f>D53/C53*100</f>
        <v>50</v>
      </c>
    </row>
    <row r="54" spans="1:5" s="30" customFormat="1" ht="36.75" customHeight="1">
      <c r="A54" s="40" t="s">
        <v>110</v>
      </c>
      <c r="B54" s="27" t="s">
        <v>111</v>
      </c>
      <c r="C54" s="21">
        <f>C55</f>
        <v>1153.4</v>
      </c>
      <c r="D54" s="12">
        <v>0</v>
      </c>
      <c r="E54" s="12">
        <v>0</v>
      </c>
    </row>
    <row r="55" spans="1:5" s="30" customFormat="1" ht="48" customHeight="1">
      <c r="A55" s="42" t="s">
        <v>112</v>
      </c>
      <c r="B55" s="48" t="s">
        <v>113</v>
      </c>
      <c r="C55" s="20">
        <v>1153.4</v>
      </c>
      <c r="D55" s="18">
        <v>0</v>
      </c>
      <c r="E55" s="18">
        <v>0</v>
      </c>
    </row>
    <row r="56" spans="1:5" s="29" customFormat="1" ht="27.75" customHeight="1">
      <c r="A56" s="40" t="s">
        <v>92</v>
      </c>
      <c r="B56" s="31" t="s">
        <v>13</v>
      </c>
      <c r="C56" s="21">
        <f>C57</f>
        <v>172.7</v>
      </c>
      <c r="D56" s="21">
        <f>D57</f>
        <v>29.9</v>
      </c>
      <c r="E56" s="12">
        <f>E57</f>
        <v>17.313259988419226</v>
      </c>
    </row>
    <row r="57" spans="1:5" s="30" customFormat="1" ht="51" customHeight="1">
      <c r="A57" s="42" t="s">
        <v>93</v>
      </c>
      <c r="B57" s="32" t="s">
        <v>88</v>
      </c>
      <c r="C57" s="20">
        <v>172.7</v>
      </c>
      <c r="D57" s="18">
        <v>29.9</v>
      </c>
      <c r="E57" s="18">
        <f>D57/C57*100</f>
        <v>17.313259988419226</v>
      </c>
    </row>
    <row r="58" spans="1:5" s="30" customFormat="1" ht="20.25" customHeight="1">
      <c r="A58" s="40" t="s">
        <v>94</v>
      </c>
      <c r="B58" s="31" t="s">
        <v>21</v>
      </c>
      <c r="C58" s="21">
        <f>C60+C59</f>
        <v>7113.7</v>
      </c>
      <c r="D58" s="12">
        <f>D59+D60</f>
        <v>473.3</v>
      </c>
      <c r="E58" s="12">
        <f>D58/C58*100</f>
        <v>6.6533590114848815</v>
      </c>
    </row>
    <row r="59" spans="1:5" s="30" customFormat="1" ht="78.75" customHeight="1">
      <c r="A59" s="42" t="s">
        <v>95</v>
      </c>
      <c r="B59" s="32" t="s">
        <v>51</v>
      </c>
      <c r="C59" s="20">
        <v>996.4</v>
      </c>
      <c r="D59" s="18">
        <v>473.3</v>
      </c>
      <c r="E59" s="18">
        <f>D59/C59*100</f>
        <v>47.50100361300682</v>
      </c>
    </row>
    <row r="60" spans="1:5" s="30" customFormat="1" ht="26.25" customHeight="1">
      <c r="A60" s="42" t="s">
        <v>96</v>
      </c>
      <c r="B60" s="32" t="s">
        <v>50</v>
      </c>
      <c r="C60" s="20">
        <v>6117.3</v>
      </c>
      <c r="D60" s="18">
        <v>0</v>
      </c>
      <c r="E60" s="18">
        <f>D60/C60*100</f>
        <v>0</v>
      </c>
    </row>
    <row r="61" spans="1:5" s="30" customFormat="1" ht="91.5" customHeight="1">
      <c r="A61" s="40" t="s">
        <v>114</v>
      </c>
      <c r="B61" s="65" t="s">
        <v>116</v>
      </c>
      <c r="C61" s="63">
        <v>0</v>
      </c>
      <c r="D61" s="12">
        <v>-3.6</v>
      </c>
      <c r="E61" s="12">
        <v>0</v>
      </c>
    </row>
    <row r="62" spans="1:5" s="30" customFormat="1" ht="99" customHeight="1">
      <c r="A62" s="42" t="s">
        <v>117</v>
      </c>
      <c r="B62" s="66" t="s">
        <v>115</v>
      </c>
      <c r="C62" s="64">
        <v>0</v>
      </c>
      <c r="D62" s="18">
        <v>-3.6</v>
      </c>
      <c r="E62" s="18">
        <v>0</v>
      </c>
    </row>
    <row r="63" spans="1:5" s="13" customFormat="1" ht="21" customHeight="1">
      <c r="A63" s="67" t="s">
        <v>14</v>
      </c>
      <c r="B63" s="67"/>
      <c r="C63" s="21">
        <f>C50+C49</f>
        <v>14878.1</v>
      </c>
      <c r="D63" s="12">
        <f>D49+D50</f>
        <v>2843.0000000000005</v>
      </c>
      <c r="E63" s="12">
        <f>D63/C63*100</f>
        <v>19.10862274080696</v>
      </c>
    </row>
    <row r="64" s="13" customFormat="1" ht="12.75">
      <c r="C64" s="33"/>
    </row>
    <row r="65" s="13" customFormat="1" ht="12.75">
      <c r="C65" s="33"/>
    </row>
    <row r="66" s="13" customFormat="1" ht="12.75">
      <c r="C66" s="33"/>
    </row>
    <row r="67" s="13" customFormat="1" ht="12.75">
      <c r="C67" s="33"/>
    </row>
    <row r="68" s="13" customFormat="1" ht="12.75">
      <c r="C68" s="33"/>
    </row>
    <row r="69" s="13" customFormat="1" ht="12.75">
      <c r="C69" s="33"/>
    </row>
    <row r="70" s="13" customFormat="1" ht="12.75">
      <c r="C70" s="33"/>
    </row>
    <row r="71" s="13" customFormat="1" ht="12.75">
      <c r="C71" s="33"/>
    </row>
    <row r="72" s="13" customFormat="1" ht="12.75">
      <c r="C72" s="33"/>
    </row>
    <row r="73" s="13" customFormat="1" ht="12.75">
      <c r="C73" s="33"/>
    </row>
    <row r="74" s="13" customFormat="1" ht="12.75">
      <c r="C74" s="33"/>
    </row>
    <row r="75" s="13" customFormat="1" ht="12.75">
      <c r="C75" s="33"/>
    </row>
    <row r="76" s="13" customFormat="1" ht="12.75">
      <c r="C76" s="33"/>
    </row>
    <row r="77" s="13" customFormat="1" ht="12.75">
      <c r="C77" s="33"/>
    </row>
    <row r="78" s="13" customFormat="1" ht="12.75">
      <c r="C78" s="33"/>
    </row>
    <row r="79" s="13" customFormat="1" ht="12.75">
      <c r="C79" s="33"/>
    </row>
    <row r="80" s="13" customFormat="1" ht="12.75">
      <c r="C80" s="33"/>
    </row>
    <row r="81" s="13" customFormat="1" ht="12.75">
      <c r="C81" s="33"/>
    </row>
    <row r="82" s="13" customFormat="1" ht="12.75">
      <c r="C82" s="33"/>
    </row>
  </sheetData>
  <sheetProtection/>
  <mergeCells count="5">
    <mergeCell ref="A63:B63"/>
    <mergeCell ref="A3:E3"/>
    <mergeCell ref="C2:E2"/>
    <mergeCell ref="C1:E1"/>
    <mergeCell ref="B4:D4"/>
  </mergeCells>
  <printOptions/>
  <pageMargins left="0.78" right="0.3937007874015748" top="0.3937007874015748" bottom="0.3937007874015748" header="0.17" footer="0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2024-04-10T07:22:16Z</cp:lastPrinted>
  <dcterms:created xsi:type="dcterms:W3CDTF">1996-10-08T23:32:33Z</dcterms:created>
  <dcterms:modified xsi:type="dcterms:W3CDTF">2024-04-16T08:05:43Z</dcterms:modified>
  <cp:category/>
  <cp:version/>
  <cp:contentType/>
  <cp:contentStatus/>
</cp:coreProperties>
</file>