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Город" sheetId="1" r:id="rId1"/>
  </sheets>
  <definedNames/>
  <calcPr fullCalcOnLoad="1"/>
</workbook>
</file>

<file path=xl/sharedStrings.xml><?xml version="1.0" encoding="utf-8"?>
<sst xmlns="http://schemas.openxmlformats.org/spreadsheetml/2006/main" count="93" uniqueCount="91">
  <si>
    <t>Приложение № 3</t>
  </si>
  <si>
    <t>к решению Совета народных депутатов</t>
  </si>
  <si>
    <t xml:space="preserve">                                                                                                            муниципального образования город Вязники</t>
  </si>
  <si>
    <t>Вязниковского района</t>
  </si>
  <si>
    <r>
      <rPr>
        <sz val="12"/>
        <rFont val="Times New Roman"/>
        <family val="1"/>
      </rPr>
      <t xml:space="preserve">от </t>
    </r>
    <r>
      <rPr>
        <u val="single"/>
        <sz val="12"/>
        <rFont val="Times New Roman"/>
        <family val="1"/>
      </rPr>
      <t>21.05.2024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240</t>
    </r>
  </si>
  <si>
    <t xml:space="preserve">Расходы бюджета  </t>
  </si>
  <si>
    <t>муниципального образования город Вязники</t>
  </si>
  <si>
    <t xml:space="preserve"> по разделам и подразделам классификации расходов бюджетов</t>
  </si>
  <si>
    <t>за  2023 год</t>
  </si>
  <si>
    <t xml:space="preserve">                   (тыс. руб.)</t>
  </si>
  <si>
    <t>Наименование расходов</t>
  </si>
  <si>
    <t>Раздел/ подраздел</t>
  </si>
  <si>
    <t xml:space="preserve">План                            на 2023 год </t>
  </si>
  <si>
    <t>в том числе публичные норматив-ные обязатель-ства</t>
  </si>
  <si>
    <t>Исполнено за 2023 год            (тыс. руб.)</t>
  </si>
  <si>
    <t>Процент исполнения к годовым назначениям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</si>
  <si>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</si>
  <si>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</si>
  <si>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</si>
  <si>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</si>
  <si>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1071,1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</si>
  <si>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</si>
  <si>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0104</t>
  </si>
  <si>
    <t>122,0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</si>
  <si>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</si>
  <si>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</si>
  <si>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</si>
  <si>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</si>
  <si>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2041,0</t>
  </si>
  <si>
    <t>Другие вопросы в области национальной безопасности и правоохранительной деятельности</t>
  </si>
  <si>
    <t>0314</t>
  </si>
  <si>
    <t>166,0</t>
  </si>
  <si>
    <t>Национальная экономика</t>
  </si>
  <si>
    <t>0400</t>
  </si>
  <si>
    <t>Сельское хозяйство и рыболовство</t>
  </si>
  <si>
    <t>0405</t>
  </si>
  <si>
    <t>2,5</t>
  </si>
  <si>
    <t>Дорожное хозяйство (дорожные фонды)</t>
  </si>
  <si>
    <t>0409</t>
  </si>
  <si>
    <t>113623,6</t>
  </si>
  <si>
    <t>Связь и информатика</t>
  </si>
  <si>
    <t>0410</t>
  </si>
  <si>
    <t>1342,0</t>
  </si>
  <si>
    <t>Другие вопросы в области национальной экономики</t>
  </si>
  <si>
    <t>0412</t>
  </si>
  <si>
    <t>1978,3</t>
  </si>
  <si>
    <t>Жилищно-коммунальное хозяйство</t>
  </si>
  <si>
    <t>0500</t>
  </si>
  <si>
    <t>Жилищное хозяйство</t>
  </si>
  <si>
    <t>0501</t>
  </si>
  <si>
    <t>82551,1</t>
  </si>
  <si>
    <t>Коммунальное хозяйство</t>
  </si>
  <si>
    <t>0502</t>
  </si>
  <si>
    <t>3510,5</t>
  </si>
  <si>
    <t>Благоустройство</t>
  </si>
  <si>
    <t>0503</t>
  </si>
  <si>
    <t>145328,6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</si>
  <si>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</si>
  <si>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</si>
  <si>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</si>
  <si>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</si>
  <si>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</si>
  <si>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</si>
  <si>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 xml:space="preserve">Молодежная политика </t>
  </si>
  <si>
    <t>0707</t>
  </si>
  <si>
    <t>Культура, кинематография</t>
  </si>
  <si>
    <t>0800</t>
  </si>
  <si>
    <t>Культура</t>
  </si>
  <si>
    <t>0801</t>
  </si>
  <si>
    <t>151615,2</t>
  </si>
  <si>
    <t>Другие вопросы в области культуры, кинематографии</t>
  </si>
  <si>
    <t>0804</t>
  </si>
  <si>
    <t>28952,4</t>
  </si>
  <si>
    <t>Социальная политика</t>
  </si>
  <si>
    <t>1000</t>
  </si>
  <si>
    <t>Пенсионное обеспечение</t>
  </si>
  <si>
    <t>1001</t>
  </si>
  <si>
    <t>1228,7</t>
  </si>
  <si>
    <t>Социальное обеспечение населения</t>
  </si>
  <si>
    <t>1003</t>
  </si>
  <si>
    <t>2631,3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</si>
  <si>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</si>
  <si>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</si>
  <si>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</si>
  <si>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</si>
  <si>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</si>
  <si>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</si>
  <si>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</si>
  <si>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</si>
  <si>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Итого расходов</t>
  </si>
  <si>
    <t>0000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</si>
</sst>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.0"/>
    <numFmt numFmtId="167" formatCode="0.00"/>
    <numFmt numFmtId="168" formatCode="_-* #,##0.00_р_._-;\-* #,##0.00_р_._-;_-* \-??_р_._-;_-@_-"/>
    <numFmt numFmtId="169" formatCode="#,##0.00"/>
    <numFmt numFmtId="170" formatCode="@"/>
  </numFmts>
  <fonts count="1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/>
    </xf>
    <xf numFmtId="165" fontId="3" fillId="0" borderId="0" xfId="0" applyNumberFormat="1" applyFont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left" vertical="center" wrapText="1"/>
    </xf>
    <xf numFmtId="165" fontId="3" fillId="0" borderId="0" xfId="0" applyNumberFormat="1" applyFont="1" applyAlignment="1">
      <alignment/>
    </xf>
    <xf numFmtId="165" fontId="3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1" fillId="0" borderId="0" xfId="0" applyFont="1" applyAlignment="1">
      <alignment/>
    </xf>
    <xf numFmtId="164" fontId="7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/>
    </xf>
    <xf numFmtId="164" fontId="4" fillId="0" borderId="1" xfId="0" applyFont="1" applyFill="1" applyBorder="1" applyAlignment="1">
      <alignment horizontal="right"/>
    </xf>
    <xf numFmtId="164" fontId="8" fillId="0" borderId="2" xfId="0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Border="1" applyAlignment="1">
      <alignment/>
    </xf>
    <xf numFmtId="167" fontId="8" fillId="0" borderId="2" xfId="0" applyNumberFormat="1" applyFont="1" applyBorder="1" applyAlignment="1">
      <alignment horizontal="center"/>
    </xf>
    <xf numFmtId="169" fontId="8" fillId="0" borderId="2" xfId="15" applyNumberFormat="1" applyFont="1" applyFill="1" applyBorder="1" applyAlignment="1" applyProtection="1">
      <alignment horizontal="center" vertical="center"/>
      <protection/>
    </xf>
    <xf numFmtId="169" fontId="8" fillId="0" borderId="2" xfId="15" applyNumberFormat="1" applyFont="1" applyFill="1" applyBorder="1" applyAlignment="1" applyProtection="1">
      <alignment horizontal="center"/>
      <protection/>
    </xf>
    <xf numFmtId="168" fontId="2" fillId="0" borderId="2" xfId="15" applyFont="1" applyFill="1" applyBorder="1" applyAlignment="1" applyProtection="1">
      <alignment horizontal="center"/>
      <protection/>
    </xf>
    <xf numFmtId="166" fontId="2" fillId="0" borderId="2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70" fontId="2" fillId="0" borderId="2" xfId="0" applyNumberFormat="1" applyFont="1" applyBorder="1" applyAlignment="1">
      <alignment horizontal="justify" wrapText="1"/>
    </xf>
    <xf numFmtId="169" fontId="2" fillId="0" borderId="2" xfId="15" applyNumberFormat="1" applyFont="1" applyFill="1" applyBorder="1" applyAlignment="1" applyProtection="1">
      <alignment horizontal="center" vertical="center"/>
      <protection/>
    </xf>
    <xf numFmtId="169" fontId="2" fillId="0" borderId="2" xfId="15" applyNumberFormat="1" applyFont="1" applyFill="1" applyBorder="1" applyAlignment="1" applyProtection="1">
      <alignment horizontal="center"/>
      <protection/>
    </xf>
    <xf numFmtId="164" fontId="8" fillId="0" borderId="2" xfId="0" applyFont="1" applyBorder="1" applyAlignment="1">
      <alignment wrapText="1"/>
    </xf>
    <xf numFmtId="164" fontId="2" fillId="0" borderId="2" xfId="0" applyFont="1" applyBorder="1" applyAlignment="1">
      <alignment wrapText="1"/>
    </xf>
    <xf numFmtId="164" fontId="2" fillId="0" borderId="2" xfId="0" applyFont="1" applyBorder="1" applyAlignment="1">
      <alignment horizontal="justify" vertical="center" wrapText="1"/>
    </xf>
    <xf numFmtId="169" fontId="2" fillId="2" borderId="2" xfId="15" applyNumberFormat="1" applyFont="1" applyFill="1" applyBorder="1" applyAlignment="1" applyProtection="1">
      <alignment horizontal="center" vertical="center"/>
      <protection/>
    </xf>
    <xf numFmtId="169" fontId="8" fillId="2" borderId="2" xfId="15" applyNumberFormat="1" applyFont="1" applyFill="1" applyBorder="1" applyAlignment="1" applyProtection="1">
      <alignment horizontal="center" vertical="center"/>
      <protection/>
    </xf>
    <xf numFmtId="169" fontId="8" fillId="2" borderId="2" xfId="15" applyNumberFormat="1" applyFont="1" applyFill="1" applyBorder="1" applyAlignment="1" applyProtection="1">
      <alignment horizontal="center"/>
      <protection/>
    </xf>
    <xf numFmtId="164" fontId="2" fillId="0" borderId="0" xfId="0" applyFont="1" applyAlignment="1">
      <alignment horizontal="justify" vertical="center"/>
    </xf>
    <xf numFmtId="170" fontId="8" fillId="0" borderId="2" xfId="0" applyNumberFormat="1" applyFont="1" applyBorder="1" applyAlignment="1">
      <alignment wrapText="1"/>
    </xf>
    <xf numFmtId="170" fontId="2" fillId="0" borderId="2" xfId="0" applyNumberFormat="1" applyFont="1" applyBorder="1" applyAlignment="1">
      <alignment wrapText="1"/>
    </xf>
    <xf numFmtId="168" fontId="8" fillId="0" borderId="2" xfId="15" applyFont="1" applyFill="1" applyBorder="1" applyAlignment="1" applyProtection="1">
      <alignment horizontal="center"/>
      <protection/>
    </xf>
    <xf numFmtId="166" fontId="8" fillId="0" borderId="2" xfId="0" applyNumberFormat="1" applyFont="1" applyBorder="1" applyAlignment="1">
      <alignment horizontal="center"/>
    </xf>
    <xf numFmtId="164" fontId="11" fillId="0" borderId="0" xfId="0" applyFont="1" applyAlignment="1">
      <alignment wrapText="1"/>
    </xf>
    <xf numFmtId="164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zoomScale="148" zoomScaleNormal="148" workbookViewId="0" topLeftCell="A1">
      <selection activeCell="A3" sqref="A3"/>
    </sheetView>
  </sheetViews>
  <sheetFormatPr defaultColWidth="9.00390625" defaultRowHeight="12.75"/>
  <cols>
    <col min="1" max="1" width="58.875" style="1" customWidth="1"/>
    <col min="2" max="2" width="9.875" style="1" customWidth="1"/>
    <col min="3" max="3" width="16.375" style="1" customWidth="1"/>
    <col min="4" max="4" width="7.625" style="1" customWidth="1"/>
    <col min="5" max="5" width="15.25390625" style="1" customWidth="1"/>
    <col min="6" max="6" width="7.875" style="1" customWidth="1"/>
    <col min="7" max="7" width="9.625" style="1" customWidth="1"/>
    <col min="8" max="8" width="8.00390625" style="1" customWidth="1"/>
    <col min="9" max="16384" width="9.125" style="1" customWidth="1"/>
  </cols>
  <sheetData>
    <row r="1" spans="1:9" ht="18.75" customHeight="1">
      <c r="A1" s="2"/>
      <c r="B1" s="3" t="s">
        <v>0</v>
      </c>
      <c r="C1" s="3"/>
      <c r="D1" s="3"/>
      <c r="E1" s="3"/>
      <c r="F1" s="3"/>
      <c r="G1" s="3"/>
      <c r="H1" s="3"/>
      <c r="I1" s="4"/>
    </row>
    <row r="2" spans="1:9" ht="18.75" customHeight="1">
      <c r="A2" s="5"/>
      <c r="B2" s="6" t="s">
        <v>1</v>
      </c>
      <c r="C2" s="6"/>
      <c r="D2" s="6"/>
      <c r="E2" s="6"/>
      <c r="F2" s="6"/>
      <c r="G2" s="6"/>
      <c r="H2" s="6"/>
      <c r="I2" s="7"/>
    </row>
    <row r="3" spans="1:9" ht="15" customHeight="1">
      <c r="A3" s="6" t="s">
        <v>2</v>
      </c>
      <c r="B3" s="6"/>
      <c r="C3" s="6"/>
      <c r="D3" s="6"/>
      <c r="E3" s="6"/>
      <c r="F3" s="6"/>
      <c r="G3" s="6"/>
      <c r="H3" s="6"/>
      <c r="I3" s="7"/>
    </row>
    <row r="4" spans="1:9" ht="15" customHeight="1">
      <c r="A4" s="8"/>
      <c r="B4" s="6" t="s">
        <v>3</v>
      </c>
      <c r="C4" s="6"/>
      <c r="D4" s="6"/>
      <c r="E4" s="6"/>
      <c r="F4" s="6"/>
      <c r="G4" s="6"/>
      <c r="H4" s="6"/>
      <c r="I4" s="7"/>
    </row>
    <row r="5" spans="1:9" ht="17.25" customHeight="1">
      <c r="A5" s="9"/>
      <c r="B5" s="10" t="s">
        <v>4</v>
      </c>
      <c r="C5" s="10"/>
      <c r="D5" s="10"/>
      <c r="E5" s="10"/>
      <c r="F5" s="10"/>
      <c r="G5" s="10"/>
      <c r="H5" s="10"/>
      <c r="I5" s="7"/>
    </row>
    <row r="6" spans="1:8" ht="25.5" customHeight="1">
      <c r="A6" s="11"/>
      <c r="B6" s="11"/>
      <c r="C6" s="11"/>
      <c r="D6" s="11"/>
      <c r="E6" s="11"/>
      <c r="F6" s="11"/>
      <c r="G6" s="11"/>
      <c r="H6" s="11"/>
    </row>
    <row r="7" spans="1:256" ht="25.5" customHeight="1">
      <c r="A7" s="11" t="s">
        <v>5</v>
      </c>
      <c r="B7" s="11"/>
      <c r="C7" s="11"/>
      <c r="D7" s="11"/>
      <c r="E7" s="11"/>
      <c r="F7" s="11"/>
      <c r="G7" s="11"/>
      <c r="H7" s="1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 customHeight="1">
      <c r="A8" s="11" t="s">
        <v>6</v>
      </c>
      <c r="B8" s="11"/>
      <c r="C8" s="11"/>
      <c r="D8" s="11"/>
      <c r="E8" s="11"/>
      <c r="F8" s="11"/>
      <c r="G8" s="11"/>
      <c r="H8" s="1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11" t="s">
        <v>7</v>
      </c>
      <c r="B9" s="11"/>
      <c r="C9" s="11"/>
      <c r="D9" s="11"/>
      <c r="E9" s="11"/>
      <c r="F9" s="11"/>
      <c r="G9" s="11"/>
      <c r="H9" s="1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.75">
      <c r="A10" s="12" t="s">
        <v>8</v>
      </c>
      <c r="B10" s="12"/>
      <c r="C10" s="12"/>
      <c r="D10" s="12"/>
      <c r="E10" s="12"/>
      <c r="F10" s="12"/>
      <c r="G10" s="12"/>
      <c r="H10" s="12"/>
      <c r="I10"/>
      <c r="J10" s="13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8" ht="1.5" customHeight="1">
      <c r="A11" s="14"/>
      <c r="B11" s="14"/>
      <c r="C11" s="14"/>
      <c r="D11" s="14"/>
      <c r="E11" s="14"/>
      <c r="F11" s="14"/>
      <c r="G11" s="14"/>
      <c r="H11" s="14"/>
    </row>
    <row r="12" spans="1:8" ht="12" customHeight="1">
      <c r="A12" s="15"/>
      <c r="B12" s="16" t="s">
        <v>9</v>
      </c>
      <c r="C12" s="16"/>
      <c r="D12" s="16"/>
      <c r="E12" s="16"/>
      <c r="F12" s="16"/>
      <c r="G12" s="16"/>
      <c r="H12" s="16"/>
    </row>
    <row r="13" spans="1:8" ht="12.75" customHeight="1">
      <c r="A13" s="17" t="s">
        <v>10</v>
      </c>
      <c r="B13" s="18" t="s">
        <v>11</v>
      </c>
      <c r="C13" s="18" t="s">
        <v>12</v>
      </c>
      <c r="D13" s="19" t="s">
        <v>13</v>
      </c>
      <c r="E13" s="19" t="s">
        <v>14</v>
      </c>
      <c r="F13" s="19" t="s">
        <v>13</v>
      </c>
      <c r="G13" s="19" t="s">
        <v>15</v>
      </c>
      <c r="H13" s="19" t="s">
        <v>13</v>
      </c>
    </row>
    <row r="14" spans="1:8" ht="68.25" customHeight="1">
      <c r="A14" s="17"/>
      <c r="B14" s="18"/>
      <c r="C14" s="18"/>
      <c r="D14" s="19"/>
      <c r="E14" s="19"/>
      <c r="F14" s="19"/>
      <c r="G14" s="19"/>
      <c r="H14" s="19"/>
    </row>
    <row r="15" spans="1:8" ht="21.75" customHeight="1">
      <c r="A15" s="20" t="s">
        <v>16</v>
      </c>
      <c r="B15" s="21" t="s">
        <v>17</v>
      </c>
      <c r="C15" s="22">
        <f>C16+C17</f>
        <v>1193.1</v>
      </c>
      <c r="D15" s="23"/>
      <c r="E15" s="22">
        <f>E16+E17</f>
        <v>1192</v>
      </c>
      <c r="F15" s="24"/>
      <c r="G15" s="25">
        <f aca="true" t="shared" si="0" ref="G15:G44">E15/C15*100</f>
        <v>99.90780320174336</v>
      </c>
      <c r="H15" s="26"/>
    </row>
    <row r="16" spans="1:8" ht="41.25" customHeight="1">
      <c r="A16" s="27" t="s">
        <v>18</v>
      </c>
      <c r="B16" s="26" t="s">
        <v>19</v>
      </c>
      <c r="C16" s="28" t="s">
        <v>20</v>
      </c>
      <c r="D16" s="29"/>
      <c r="E16" s="28">
        <v>1070</v>
      </c>
      <c r="F16" s="24"/>
      <c r="G16" s="25">
        <f t="shared" si="0"/>
        <v>99.8973018392307</v>
      </c>
      <c r="H16" s="26"/>
    </row>
    <row r="17" spans="1:8" ht="43.5" customHeight="1">
      <c r="A17" s="27" t="s">
        <v>21</v>
      </c>
      <c r="B17" s="26" t="s">
        <v>22</v>
      </c>
      <c r="C17" s="28" t="s">
        <v>23</v>
      </c>
      <c r="D17" s="29"/>
      <c r="E17" s="28">
        <v>122</v>
      </c>
      <c r="F17" s="24"/>
      <c r="G17" s="25">
        <f t="shared" si="0"/>
        <v>100</v>
      </c>
      <c r="H17" s="26"/>
    </row>
    <row r="18" spans="1:8" ht="22.5" customHeight="1">
      <c r="A18" s="30" t="s">
        <v>24</v>
      </c>
      <c r="B18" s="21" t="s">
        <v>25</v>
      </c>
      <c r="C18" s="22">
        <f>C19+C20</f>
        <v>2207</v>
      </c>
      <c r="D18" s="23"/>
      <c r="E18" s="22">
        <f>E19+E20</f>
        <v>2195.9</v>
      </c>
      <c r="F18" s="24"/>
      <c r="G18" s="25">
        <f t="shared" si="0"/>
        <v>99.49705482555505</v>
      </c>
      <c r="H18" s="26"/>
    </row>
    <row r="19" spans="1:8" ht="33" customHeight="1">
      <c r="A19" s="31" t="s">
        <v>26</v>
      </c>
      <c r="B19" s="26" t="s">
        <v>27</v>
      </c>
      <c r="C19" s="28" t="s">
        <v>28</v>
      </c>
      <c r="D19" s="29"/>
      <c r="E19" s="28">
        <v>2029.9</v>
      </c>
      <c r="F19" s="24"/>
      <c r="G19" s="25">
        <f t="shared" si="0"/>
        <v>99.45614894659481</v>
      </c>
      <c r="H19" s="26"/>
    </row>
    <row r="20" spans="1:8" ht="32.25" customHeight="1">
      <c r="A20" s="32" t="s">
        <v>29</v>
      </c>
      <c r="B20" s="26" t="s">
        <v>30</v>
      </c>
      <c r="C20" s="33" t="s">
        <v>31</v>
      </c>
      <c r="D20" s="29"/>
      <c r="E20" s="28">
        <v>166</v>
      </c>
      <c r="F20" s="24"/>
      <c r="G20" s="25">
        <f t="shared" si="0"/>
        <v>100</v>
      </c>
      <c r="H20" s="26"/>
    </row>
    <row r="21" spans="1:8" ht="16.5" customHeight="1">
      <c r="A21" s="30" t="s">
        <v>32</v>
      </c>
      <c r="B21" s="21" t="s">
        <v>33</v>
      </c>
      <c r="C21" s="34">
        <f>C23+C24+C25+C22</f>
        <v>116946.40000000001</v>
      </c>
      <c r="D21" s="35"/>
      <c r="E21" s="34">
        <f>E23+E24+E25+E22</f>
        <v>116943.90000000001</v>
      </c>
      <c r="F21" s="24"/>
      <c r="G21" s="25">
        <f t="shared" si="0"/>
        <v>99.99786226852643</v>
      </c>
      <c r="H21" s="26"/>
    </row>
    <row r="22" spans="1:8" ht="14.25" customHeight="1">
      <c r="A22" s="36" t="s">
        <v>34</v>
      </c>
      <c r="B22" s="26" t="s">
        <v>35</v>
      </c>
      <c r="C22" s="33" t="s">
        <v>36</v>
      </c>
      <c r="D22" s="29"/>
      <c r="E22" s="28">
        <v>2.5</v>
      </c>
      <c r="F22" s="24"/>
      <c r="G22" s="25">
        <f t="shared" si="0"/>
        <v>100</v>
      </c>
      <c r="H22" s="26"/>
    </row>
    <row r="23" spans="1:8" ht="14.25" customHeight="1">
      <c r="A23" s="31" t="s">
        <v>37</v>
      </c>
      <c r="B23" s="26" t="s">
        <v>38</v>
      </c>
      <c r="C23" s="33" t="s">
        <v>39</v>
      </c>
      <c r="D23" s="29"/>
      <c r="E23" s="28">
        <v>113621.1</v>
      </c>
      <c r="F23" s="24"/>
      <c r="G23" s="25">
        <f t="shared" si="0"/>
        <v>99.99779975286825</v>
      </c>
      <c r="H23" s="26"/>
    </row>
    <row r="24" spans="1:8" ht="15.75" customHeight="1">
      <c r="A24" s="31" t="s">
        <v>40</v>
      </c>
      <c r="B24" s="26" t="s">
        <v>41</v>
      </c>
      <c r="C24" s="33" t="s">
        <v>42</v>
      </c>
      <c r="D24" s="29"/>
      <c r="E24" s="28">
        <v>1342</v>
      </c>
      <c r="F24" s="24"/>
      <c r="G24" s="25">
        <f t="shared" si="0"/>
        <v>100</v>
      </c>
      <c r="H24" s="26"/>
    </row>
    <row r="25" spans="1:8" ht="17.25" customHeight="1">
      <c r="A25" s="31" t="s">
        <v>43</v>
      </c>
      <c r="B25" s="26" t="s">
        <v>44</v>
      </c>
      <c r="C25" s="33" t="s">
        <v>45</v>
      </c>
      <c r="D25" s="29"/>
      <c r="E25" s="28">
        <v>1978.3</v>
      </c>
      <c r="F25" s="24"/>
      <c r="G25" s="25">
        <f t="shared" si="0"/>
        <v>100</v>
      </c>
      <c r="H25" s="26"/>
    </row>
    <row r="26" spans="1:8" ht="21.75" customHeight="1">
      <c r="A26" s="30" t="s">
        <v>46</v>
      </c>
      <c r="B26" s="21" t="s">
        <v>47</v>
      </c>
      <c r="C26" s="34">
        <f>C27+C28+C29</f>
        <v>231390.2</v>
      </c>
      <c r="D26" s="35"/>
      <c r="E26" s="34">
        <f>E27+E28+E29</f>
        <v>218916.5</v>
      </c>
      <c r="F26" s="24"/>
      <c r="G26" s="25">
        <f t="shared" si="0"/>
        <v>94.60923582761932</v>
      </c>
      <c r="H26" s="26"/>
    </row>
    <row r="27" spans="1:8" ht="18.75" customHeight="1">
      <c r="A27" s="31" t="s">
        <v>48</v>
      </c>
      <c r="B27" s="26" t="s">
        <v>49</v>
      </c>
      <c r="C27" s="28" t="s">
        <v>50</v>
      </c>
      <c r="D27" s="29"/>
      <c r="E27" s="28">
        <v>70531.6</v>
      </c>
      <c r="F27" s="24"/>
      <c r="G27" s="25">
        <f t="shared" si="0"/>
        <v>85.43992751156556</v>
      </c>
      <c r="H27" s="26"/>
    </row>
    <row r="28" spans="1:8" ht="21" customHeight="1">
      <c r="A28" s="31" t="s">
        <v>51</v>
      </c>
      <c r="B28" s="26" t="s">
        <v>52</v>
      </c>
      <c r="C28" s="28" t="s">
        <v>53</v>
      </c>
      <c r="D28" s="29"/>
      <c r="E28" s="28">
        <v>3210.8</v>
      </c>
      <c r="F28" s="24"/>
      <c r="G28" s="25">
        <f t="shared" si="0"/>
        <v>91.46275459336277</v>
      </c>
      <c r="H28" s="26"/>
    </row>
    <row r="29" spans="1:8" ht="17.25" customHeight="1">
      <c r="A29" s="31" t="s">
        <v>54</v>
      </c>
      <c r="B29" s="26" t="s">
        <v>55</v>
      </c>
      <c r="C29" s="28" t="s">
        <v>56</v>
      </c>
      <c r="D29" s="29"/>
      <c r="E29" s="28">
        <v>145174.1</v>
      </c>
      <c r="F29" s="24"/>
      <c r="G29" s="25">
        <f t="shared" si="0"/>
        <v>99.89368919813444</v>
      </c>
      <c r="H29" s="26"/>
    </row>
    <row r="30" spans="1:8" ht="17.25" customHeight="1">
      <c r="A30" s="30" t="s">
        <v>57</v>
      </c>
      <c r="B30" s="21" t="s">
        <v>58</v>
      </c>
      <c r="C30" s="22">
        <f>SUM(C31)</f>
        <v>3143</v>
      </c>
      <c r="D30" s="23"/>
      <c r="E30" s="22">
        <f>SUM(E31)</f>
        <v>3140.3</v>
      </c>
      <c r="F30" s="24"/>
      <c r="G30" s="25">
        <f t="shared" si="0"/>
        <v>99.9140948138721</v>
      </c>
      <c r="H30" s="26"/>
    </row>
    <row r="31" spans="1:8" ht="17.25" customHeight="1">
      <c r="A31" s="31" t="s">
        <v>59</v>
      </c>
      <c r="B31" s="26" t="s">
        <v>60</v>
      </c>
      <c r="C31" s="28">
        <v>3143</v>
      </c>
      <c r="D31" s="29"/>
      <c r="E31" s="28">
        <v>3140.3</v>
      </c>
      <c r="F31" s="24"/>
      <c r="G31" s="25">
        <f t="shared" si="0"/>
        <v>99.9140948138721</v>
      </c>
      <c r="H31" s="26"/>
    </row>
    <row r="32" spans="1:8" ht="18.75" customHeight="1">
      <c r="A32" s="30" t="s">
        <v>61</v>
      </c>
      <c r="B32" s="21" t="s">
        <v>62</v>
      </c>
      <c r="C32" s="22">
        <f>SUM(C33)</f>
        <v>1</v>
      </c>
      <c r="D32" s="23"/>
      <c r="E32" s="22">
        <f>SUM(E33)</f>
        <v>1</v>
      </c>
      <c r="F32" s="24"/>
      <c r="G32" s="25">
        <f t="shared" si="0"/>
        <v>100</v>
      </c>
      <c r="H32" s="26"/>
    </row>
    <row r="33" spans="1:8" ht="19.5" customHeight="1">
      <c r="A33" s="31" t="s">
        <v>63</v>
      </c>
      <c r="B33" s="26" t="s">
        <v>64</v>
      </c>
      <c r="C33" s="28">
        <v>1</v>
      </c>
      <c r="D33" s="29"/>
      <c r="E33" s="28">
        <v>1</v>
      </c>
      <c r="F33" s="24"/>
      <c r="G33" s="25">
        <f t="shared" si="0"/>
        <v>100</v>
      </c>
      <c r="H33" s="26"/>
    </row>
    <row r="34" spans="1:8" ht="19.5" customHeight="1">
      <c r="A34" s="30" t="s">
        <v>65</v>
      </c>
      <c r="B34" s="21" t="s">
        <v>66</v>
      </c>
      <c r="C34" s="22">
        <f>C35+C36</f>
        <v>180567.6</v>
      </c>
      <c r="D34" s="23"/>
      <c r="E34" s="22">
        <f>E35+E36</f>
        <v>180517.5</v>
      </c>
      <c r="F34" s="24"/>
      <c r="G34" s="25">
        <f t="shared" si="0"/>
        <v>99.97225415855335</v>
      </c>
      <c r="H34" s="26"/>
    </row>
    <row r="35" spans="1:8" ht="16.5" customHeight="1">
      <c r="A35" s="31" t="s">
        <v>67</v>
      </c>
      <c r="B35" s="26" t="s">
        <v>68</v>
      </c>
      <c r="C35" s="28" t="s">
        <v>69</v>
      </c>
      <c r="D35" s="29"/>
      <c r="E35" s="28">
        <v>151565.1</v>
      </c>
      <c r="F35" s="24"/>
      <c r="G35" s="25">
        <f t="shared" si="0"/>
        <v>99.9669558197331</v>
      </c>
      <c r="H35" s="26"/>
    </row>
    <row r="36" spans="1:8" ht="19.5" customHeight="1">
      <c r="A36" s="31" t="s">
        <v>70</v>
      </c>
      <c r="B36" s="26" t="s">
        <v>71</v>
      </c>
      <c r="C36" s="28" t="s">
        <v>72</v>
      </c>
      <c r="D36" s="29"/>
      <c r="E36" s="28">
        <v>28952.4</v>
      </c>
      <c r="F36" s="24"/>
      <c r="G36" s="25">
        <f t="shared" si="0"/>
        <v>100</v>
      </c>
      <c r="H36" s="26"/>
    </row>
    <row r="37" spans="1:8" ht="19.5" customHeight="1">
      <c r="A37" s="37" t="s">
        <v>73</v>
      </c>
      <c r="B37" s="21" t="s">
        <v>74</v>
      </c>
      <c r="C37" s="22">
        <f>C38+C39</f>
        <v>3860</v>
      </c>
      <c r="D37" s="23"/>
      <c r="E37" s="22">
        <f>E38+E39</f>
        <v>3856.8</v>
      </c>
      <c r="F37" s="24"/>
      <c r="G37" s="25">
        <f t="shared" si="0"/>
        <v>99.91709844559587</v>
      </c>
      <c r="H37" s="26"/>
    </row>
    <row r="38" spans="1:8" ht="18.75" customHeight="1">
      <c r="A38" s="38" t="s">
        <v>75</v>
      </c>
      <c r="B38" s="26" t="s">
        <v>76</v>
      </c>
      <c r="C38" s="28" t="s">
        <v>77</v>
      </c>
      <c r="D38" s="29"/>
      <c r="E38" s="28">
        <v>1228.7</v>
      </c>
      <c r="F38" s="24"/>
      <c r="G38" s="25">
        <f t="shared" si="0"/>
        <v>100</v>
      </c>
      <c r="H38" s="26"/>
    </row>
    <row r="39" spans="1:8" ht="20.25" customHeight="1">
      <c r="A39" s="38" t="s">
        <v>78</v>
      </c>
      <c r="B39" s="26" t="s">
        <v>79</v>
      </c>
      <c r="C39" s="28" t="s">
        <v>80</v>
      </c>
      <c r="D39" s="29"/>
      <c r="E39" s="28">
        <v>2628.1</v>
      </c>
      <c r="F39" s="24"/>
      <c r="G39" s="25">
        <f t="shared" si="0"/>
        <v>99.87838710903355</v>
      </c>
      <c r="H39" s="26"/>
    </row>
    <row r="40" spans="1:8" ht="19.5" customHeight="1">
      <c r="A40" s="37" t="s">
        <v>81</v>
      </c>
      <c r="B40" s="21" t="s">
        <v>82</v>
      </c>
      <c r="C40" s="22">
        <f>SUM(C41)</f>
        <v>41368.1</v>
      </c>
      <c r="D40" s="23"/>
      <c r="E40" s="22">
        <f>SUM(E41)</f>
        <v>41368.1</v>
      </c>
      <c r="F40" s="24"/>
      <c r="G40" s="25">
        <f t="shared" si="0"/>
        <v>100</v>
      </c>
      <c r="H40" s="26"/>
    </row>
    <row r="41" spans="1:8" ht="20.25" customHeight="1">
      <c r="A41" s="38" t="s">
        <v>83</v>
      </c>
      <c r="B41" s="26" t="s">
        <v>84</v>
      </c>
      <c r="C41" s="28">
        <v>41368.1</v>
      </c>
      <c r="D41" s="29"/>
      <c r="E41" s="28">
        <v>41368.1</v>
      </c>
      <c r="F41" s="24"/>
      <c r="G41" s="25">
        <f t="shared" si="0"/>
        <v>100</v>
      </c>
      <c r="H41" s="26"/>
    </row>
    <row r="42" spans="1:8" ht="14.25" customHeight="1">
      <c r="A42" s="37" t="s">
        <v>85</v>
      </c>
      <c r="B42" s="21" t="s">
        <v>86</v>
      </c>
      <c r="C42" s="22">
        <f>C43</f>
        <v>12.5</v>
      </c>
      <c r="D42" s="23"/>
      <c r="E42" s="22">
        <f>E43</f>
        <v>12.5</v>
      </c>
      <c r="F42" s="24"/>
      <c r="G42" s="25">
        <f t="shared" si="0"/>
        <v>100</v>
      </c>
      <c r="H42" s="26"/>
    </row>
    <row r="43" spans="1:8" ht="27" customHeight="1">
      <c r="A43" s="38" t="s">
        <v>87</v>
      </c>
      <c r="B43" s="26" t="s">
        <v>88</v>
      </c>
      <c r="C43" s="28">
        <v>12.5</v>
      </c>
      <c r="D43" s="29"/>
      <c r="E43" s="28">
        <v>12.5</v>
      </c>
      <c r="F43" s="24"/>
      <c r="G43" s="25">
        <f t="shared" si="0"/>
        <v>100</v>
      </c>
      <c r="H43" s="26"/>
    </row>
    <row r="44" spans="1:8" ht="18.75" customHeight="1">
      <c r="A44" s="30" t="s">
        <v>89</v>
      </c>
      <c r="B44" s="21" t="s">
        <v>90</v>
      </c>
      <c r="C44" s="22">
        <f>C15+C18+C21+C26+C30+C32+C34+C37+C40+C42</f>
        <v>580688.9</v>
      </c>
      <c r="D44" s="23"/>
      <c r="E44" s="22">
        <f>E15+E18+E21+E26+E30+E32+E34+E37+E40+E42</f>
        <v>568144.5</v>
      </c>
      <c r="F44" s="39"/>
      <c r="G44" s="40">
        <f t="shared" si="0"/>
        <v>97.8397382832701</v>
      </c>
      <c r="H44" s="21"/>
    </row>
    <row r="45" spans="1:3" ht="14.25">
      <c r="A45" s="41"/>
      <c r="B45" s="42"/>
      <c r="C45" s="42"/>
    </row>
  </sheetData>
  <sheetProtection selectLockedCells="1" selectUnlockedCells="1"/>
  <mergeCells count="19">
    <mergeCell ref="B1:H1"/>
    <mergeCell ref="B2:H2"/>
    <mergeCell ref="A3:H3"/>
    <mergeCell ref="B4:H4"/>
    <mergeCell ref="B5:H5"/>
    <mergeCell ref="A6:H6"/>
    <mergeCell ref="A7:H7"/>
    <mergeCell ref="A8:H8"/>
    <mergeCell ref="A9:H9"/>
    <mergeCell ref="A10:H10"/>
    <mergeCell ref="B12:H12"/>
    <mergeCell ref="A13:A14"/>
    <mergeCell ref="B13:B14"/>
    <mergeCell ref="C13:C14"/>
    <mergeCell ref="D13:D14"/>
    <mergeCell ref="E13:E14"/>
    <mergeCell ref="F13:F14"/>
    <mergeCell ref="G13:G14"/>
    <mergeCell ref="H13:H14"/>
  </mergeCells>
  <printOptions/>
  <pageMargins left="0.7083333333333334" right="0.19652777777777777" top="0.43333333333333335" bottom="0.5118055555555556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/>
  <cp:lastPrinted>2024-05-22T06:53:11Z</cp:lastPrinted>
  <dcterms:created xsi:type="dcterms:W3CDTF">2003-08-18T06:31:02Z</dcterms:created>
  <dcterms:modified xsi:type="dcterms:W3CDTF">2024-05-22T06:53:41Z</dcterms:modified>
  <cp:category/>
  <cp:version/>
  <cp:contentType/>
  <cp:contentStatus/>
  <cp:revision>1</cp:revision>
</cp:coreProperties>
</file>