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Titles" localSheetId="0">'Лист1'!$8:$9</definedName>
    <definedName name="Excel_BuiltIn_Print_Titles" localSheetId="0">'Лист1'!$8:$9</definedName>
  </definedNames>
  <calcPr fullCalcOnLoad="1"/>
</workbook>
</file>

<file path=xl/sharedStrings.xml><?xml version="1.0" encoding="utf-8"?>
<sst xmlns="http://schemas.openxmlformats.org/spreadsheetml/2006/main" count="365" uniqueCount="329">
  <si>
    <t xml:space="preserve">                                                                                      Приложение № 1</t>
  </si>
  <si>
    <t xml:space="preserve">                                                                        к решению Совета народных</t>
  </si>
  <si>
    <t xml:space="preserve">                                  депутатов Вязниковского района</t>
  </si>
  <si>
    <t xml:space="preserve">                                                                   от 28.05.2024 № 443  </t>
  </si>
  <si>
    <t xml:space="preserve">Исполнение доходов  бюджета муниципального образования Вязниковский район по кодам классификации доходов бюджета за 2023 год                                                                                                                          </t>
  </si>
  <si>
    <t>Код бюджетной классификации</t>
  </si>
  <si>
    <t>Наименование доходов</t>
  </si>
  <si>
    <t xml:space="preserve"> План на 2023 год          (тыс.руб.)</t>
  </si>
  <si>
    <t>Исполнено за 2023 год          (тыс.руб.)</t>
  </si>
  <si>
    <t>% испол-нения</t>
  </si>
  <si>
    <t xml:space="preserve">Администрация муниципального образования Вязниковский район Владимирской области       </t>
  </si>
  <si>
    <t xml:space="preserve">     в том числе:</t>
  </si>
  <si>
    <t>001 1 08 07150 01 0000 110</t>
  </si>
  <si>
    <t>Государственная пошлина за выдачу разрешения на установку рекламной конструкции</t>
  </si>
  <si>
    <t xml:space="preserve">   001 1 11 01050 05 0000 120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</si>
  <si>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</si>
  <si>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001 1 11 05013 13 0000 120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</si>
  <si>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</si>
  <si>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</si>
  <si>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</si>
  <si>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001 1 11 07015 05 0000 120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</si>
  <si>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</si>
  <si>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</si>
  <si>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</si>
  <si>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</si>
  <si>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</si>
  <si>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001 1 13 02995 05 0000 130</t>
  </si>
  <si>
    <t>Прочие доходы от компенсации затрат бюджетов муниципальных районов</t>
  </si>
  <si>
    <t>001 1 14 02053 05 0000 410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</si>
  <si>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</si>
  <si>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</si>
  <si>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</si>
  <si>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</si>
  <si>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</si>
  <si>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</si>
  <si>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</si>
  <si>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001 1 16 01084  01 0000 140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</si>
  <si>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</si>
  <si>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001 1 16 01204 01 0000 140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</si>
  <si>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</si>
  <si>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001 1 16 07010 05 0000 140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</si>
  <si>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</si>
  <si>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001 1 16 07090 00 0000 140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</si>
  <si>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</si>
  <si>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001 2 02 20077 05 0000 150</t>
  </si>
  <si>
    <t>Субсидии бюджетам муниципальных районов на софинансирование капитальных вложений в объекты муниципальной собственности (Субсидии на капитальные вложения в объекты образования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</si>
  <si>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(Субсидии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t>
  </si>
  <si>
    <t>Субсидии бюджетам муниципальных районов на софинансирование капитальных вложений в объекты муниципальной собственности (Субсидии на модернизацию котельного оборудования, газификацию котельных, строительство объектов коммунальной инфраструктуры)</t>
  </si>
  <si>
    <t>Субсидии бюджетам муниципальных районов на софинансирование капитальных вложений в объекты муниципальной собственности (Субсидии на строительство, реконструкцию и модернизацию систем (объектов) теплоснабжения, водоснабжения, водоотведения и очистке сточных вод)</t>
  </si>
  <si>
    <t xml:space="preserve">001 2 02 25299 05 0000 150 </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</si>
  <si>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</si>
  <si>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001 2 02 25497 05 0000 150</t>
  </si>
  <si>
    <t xml:space="preserve">Субсидии бюджетам муниципальных районов на реализацию мероприятий по обеспечению жильем молодых семей </t>
  </si>
  <si>
    <t>001 2 02 25599 05 0000 150</t>
  </si>
  <si>
    <t xml:space="preserve">Субсидии бюджетам муниципальных районов на подготовку проектов межевания земельных участков и на проведенеие кадастровых работ </t>
  </si>
  <si>
    <t>001 2 02 29999 05 7008 150</t>
  </si>
  <si>
    <t>Прочие субсидии бюджетам муниципальных районов (Прочие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t>
  </si>
  <si>
    <t xml:space="preserve">001 2 02 29999 05 7015 150 </t>
  </si>
  <si>
    <t>Прочие субсидии бюджетам муниципальных районов (Прочие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t>
  </si>
  <si>
    <t>001 2 02 29999 05 7081 150</t>
  </si>
  <si>
    <t>Прочие субсидии бюджетам муниципальных районов (Прочие субсидии бюджетам муниципальных образований на обеспечение жильем многодетных семей)</t>
  </si>
  <si>
    <t>001 2 02 29999 05 7220 150</t>
  </si>
  <si>
    <t xml:space="preserve">Прочие субсидии бюджетам муниципальных районов (Прочие субсидии бюджетам муниципальных образований на финансовое обеспечение мероприятий по временному социально-бытовому обустройству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  </t>
  </si>
  <si>
    <t>001 2 02 29999 05 7246 150</t>
  </si>
  <si>
    <t>Прочие субсидии бюджетам муниципальных районов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</si>
  <si>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001 2 02 29999 05 9701 150</t>
  </si>
  <si>
    <t>Прочие субсидии бюджетам муниципальных районов (Прочие субсидии бюджетам муниципальных образований на приобретение  подвижного состава пассажирского траспорта общего пользования, в том числе по договору финансовой аренды (лизинга), источником финансового обеспечения которых являются специальные казначейские кредиты)</t>
  </si>
  <si>
    <t>001 2 02 30024 05 6001 150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</si>
  <si>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деятельности комиссий по делам несовершеннолетних и защите их прав)</t>
  </si>
  <si>
    <t>001 2 02 30024 05 6002 150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</si>
  <si>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</si>
  <si>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001 2 02 30024 05 6137 150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</si>
  <si>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t>
  </si>
  <si>
    <t>001 2 02 35120 05 0000 150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</si>
  <si>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</si>
  <si>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001 2 02 35930 05 0000 150</t>
  </si>
  <si>
    <t xml:space="preserve">Субвенции бюджетам муниципальных районов на государственную регистрацию актов гражданского состояния </t>
  </si>
  <si>
    <t>001 2 02 49001 05 0000 150</t>
  </si>
  <si>
    <t>Возмещение расходов, понесенных бюджетами субъектов Российской Федерации, местными бюджетами в 2022-2023 годах на размещение и питание граждан Российской Федерации, иностранных граждан и лиц без гражданства, постоянно проживающих на территории Украины, а также на территориях субъектов Российской Федерации, на которых введены максимальный и средний уровни реагирования, вынужденно покинувших жилые помещения и находившихся в пунктах временного размещения и питания, за счет средств резервного фонда Правительства Российской Федерации</t>
  </si>
  <si>
    <t>001 2 02 49999 05 8186 150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</si>
  <si>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</si>
  <si>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001 2 02 40014 05 0131 150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</si>
  <si>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администрацию)</t>
  </si>
  <si>
    <t>001 2 02 40014 05 0132 150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</si>
  <si>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администрацию)</t>
  </si>
  <si>
    <t>001 2 02 40014 05 0133 150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</si>
  <si>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администрацию)</t>
  </si>
  <si>
    <t>001 2 18 05020 05 0000 150</t>
  </si>
  <si>
    <t>Доходы бюджетов муниципальных районов от возврата автономными учреждениями остатков субсидий прошлых лет</t>
  </si>
  <si>
    <t>001 2 19 45694 05 0000 150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</si>
  <si>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муниципальных районов</t>
  </si>
  <si>
    <t>001 2 19 60010 05 0000 150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</si>
  <si>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</si>
  <si>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Финансовое управление администрации муниципального образования Вязниковский район Владимирской области                                                   </t>
  </si>
  <si>
    <t xml:space="preserve">          в том числе:</t>
  </si>
  <si>
    <t>002 2 02 15001 05 0000 150</t>
  </si>
  <si>
    <t>Дотации бюджетам муниципальных районов на выравнивание бюджетной обеспеченности из бюджета субъекта Российской Федерации</t>
  </si>
  <si>
    <t>002 2 02 15002 05 7044 150</t>
  </si>
  <si>
    <t>Дотации бюджетам на поддержку мер по обеспечению сбалансированности бюджетов (Дотации на поддержку мер по сбалансированности местных бюджетов)</t>
  </si>
  <si>
    <t>002 2 02 15009 05 5090 150</t>
  </si>
  <si>
    <t xml:space="preserve">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(Иные дотации в целях компенсации снижения дотации на выравнивание бюджетной обеспеченности муниципальных районов (городских округов) </t>
  </si>
  <si>
    <t>002 2 02 15009 05 5091 150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</si>
  <si>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(Иные дотации в целях частичной компенсации дополнтельных расходов местных бюджетов в связи с увеличением минимального размера оплаты труда)</t>
  </si>
  <si>
    <t>002 2 02 19999 05 0000 150</t>
  </si>
  <si>
    <t>Прочие дотации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t>
  </si>
  <si>
    <t>002 2 02 30024 05 6086 150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</si>
  <si>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осуществление полномочий органов государственной власти Владимирской области по расчету и предоставлению дотаций бюджетам городских, сельских поселений за счет средств областного бюджета)</t>
  </si>
  <si>
    <t>002 2 02 40014 05 0234 150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</si>
  <si>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финансовое управление)</t>
  </si>
  <si>
    <t>002 2 02 40014 05 0235 150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</si>
  <si>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финансовое управление)</t>
  </si>
  <si>
    <t>002 2 02 40014 05 0236 150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</si>
  <si>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финансовое управление)</t>
  </si>
  <si>
    <t>002 2 02 40014 05 0237 150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</si>
  <si>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финансовое управление)</t>
  </si>
  <si>
    <t xml:space="preserve">Муниципальное казенное учреждение "Земельная палата Вязниковского района Владимирской области"                                                                                          </t>
  </si>
  <si>
    <t>в том числе:</t>
  </si>
  <si>
    <t>003 1 11 05013 05 0000 120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</si>
  <si>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</si>
  <si>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003 1 11 05025 05 0000 120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</si>
  <si>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</si>
  <si>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003 1 11 05410 05 0000 120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</si>
  <si>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</si>
  <si>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003 1 13 02995 05 0000 130</t>
  </si>
  <si>
    <t>003 1 14 06013 05 0000 430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</si>
  <si>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</si>
  <si>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003 1 14 06313 05 0000 430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</si>
  <si>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</si>
  <si>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003 1 16 07090 00 0000 140</t>
  </si>
  <si>
    <t xml:space="preserve">Управление образования администрации муниципального образования  Вязниковский район Владимирской области                                                   </t>
  </si>
  <si>
    <t>в том числе</t>
  </si>
  <si>
    <t>006 1 13 02995 05 0000 130</t>
  </si>
  <si>
    <t>006 1 16 07010 05 0000 140</t>
  </si>
  <si>
    <t>006 1 16 07090 00 0000 140</t>
  </si>
  <si>
    <t>006 2 02 25098 05 0000 150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</si>
  <si>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</si>
  <si>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006 2 02 25172 05 0000 150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</si>
  <si>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</si>
  <si>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006 2 02 25213 05 0000 150</t>
  </si>
  <si>
    <t>Субсидии бюджетам муниципальных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</si>
  <si>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006 2 02 25304 05 0000 150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</si>
  <si>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</si>
  <si>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006 2 02 29999 05 7147 150</t>
  </si>
  <si>
    <t>Прочие субсидии бюджетам муниципальных районов (Прочие субсидии бюджетам муниципальных образований на поддержку приоритетных направлений развития отрасли образования)</t>
  </si>
  <si>
    <t>006 2 02 29999 05 7261 150</t>
  </si>
  <si>
    <t>Прочие субсидии бюджетам муниципальных районов (Прочие субсидии бюджетам муниципальных образований на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 на 2023 год)</t>
  </si>
  <si>
    <t>006 2 02 30024 05 6007 150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</si>
  <si>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</si>
  <si>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006 2 02 30024 05 6048 150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</si>
  <si>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</si>
  <si>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006 2 02 30024 05 6054 150</t>
  </si>
  <si>
    <t xml:space="preserve">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социальную поддержку детей-инвалидов дошкольного возраста) </t>
  </si>
  <si>
    <t>006 2 02 30024 05 6059 150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</si>
  <si>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компенсацию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работающих в образовательных организациях,расположенных в сельских населенных пунктах, поселках городского типа)</t>
  </si>
  <si>
    <t>006 2 02 30024 05 6183 150</t>
  </si>
  <si>
    <t>Субвенции бюджетам муниципальных районов на выполнение передаваемых полномочий субъектов Российской Федерации (Единая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организациях, обеспечение дополнительного образования детей в муниципальных общеобразовательных организациях)</t>
  </si>
  <si>
    <t>006 2 02 30027 05 0000 150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</si>
  <si>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</si>
  <si>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006 2 02 30029 05 0000 150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</si>
  <si>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(Субвенции бюджетам муниципальных образований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</si>
  <si>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006 2 02 35082 05 0000 150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</si>
  <si>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</si>
  <si>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006 2 02 45179 05 0000 150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</si>
  <si>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</si>
  <si>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006 2 02 45303 05 0000 150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</si>
  <si>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</si>
  <si>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006 2 02 49999 05 8148 150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</si>
  <si>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поддержку организаций в сфере образования)</t>
  </si>
  <si>
    <t>006 2 02 49999 05 8259 150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</si>
  <si>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осуществление в 2023 году премиальной выплаты педагогическим работникам муниципальных образовательных организаций области по итогам работы за 2022/2023 учебный год)</t>
  </si>
  <si>
    <t>006 2 02 49999 05 8266 150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</si>
  <si>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возмещение расходов, связанных с командированием работников муниципальных образований на территорию г. Докучаевска (ДНР))</t>
  </si>
  <si>
    <t>006 2 18 05010 05 0000 150</t>
  </si>
  <si>
    <t>Доходы бюджетов муниципальных районов от возврата бюджетными  учреждениями остатков субсидий прошлых лет</t>
  </si>
  <si>
    <t>006 2 19 60010 05 0000 150</t>
  </si>
  <si>
    <t xml:space="preserve">Управление физической культуры и спорта администрации муниципального образования Вязниковский район Владимирской области                          </t>
  </si>
  <si>
    <t>009 2 02 29999 05 7522 150</t>
  </si>
  <si>
    <t>Прочие субсидии бюджетам муниципальных районов (Прочие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t>
  </si>
  <si>
    <t>009 2 02 49999 05 8200 150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</si>
  <si>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содержание объектов спортивной инфраструктуры муниципальной собственности для занятий физической культурой и спортом)</t>
  </si>
  <si>
    <t>009 2 02 40014 05 1431 150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</si>
  <si>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на физкультуру)</t>
  </si>
  <si>
    <t>009 2 02 40014 05 1432 150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</si>
  <si>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физкультуру)</t>
  </si>
  <si>
    <t>009 2 02 40014 05 1433 150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</si>
  <si>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физкультуру)</t>
  </si>
  <si>
    <t>009 2 02 40014 05 1434 150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</si>
  <si>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физкультуру)</t>
  </si>
  <si>
    <t>009 2 02 40014 05 1435 150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</si>
  <si>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физкультуру)</t>
  </si>
  <si>
    <t>009 2 02 40014 05 1436 150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</si>
  <si>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физкультуру)</t>
  </si>
  <si>
    <t>009 2 02 40014 05 1437 150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</si>
  <si>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физкультуру)</t>
  </si>
  <si>
    <t>Администрация муниципального образования поселок Мстера</t>
  </si>
  <si>
    <t xml:space="preserve">032 111 05013 13 0000 120 </t>
  </si>
  <si>
    <t xml:space="preserve">032 114 06013 13 0000 430 </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</si>
  <si>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</si>
  <si>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032 1 14 06313 13 0000 430</t>
  </si>
  <si>
    <t>Администрация муниципального образования поселок Никологоры</t>
  </si>
  <si>
    <t xml:space="preserve">033 111 05013 13 0000 120 </t>
  </si>
  <si>
    <t xml:space="preserve">033 114 06013 13 0000 430 </t>
  </si>
  <si>
    <t>033 1 14 06313 13 0000 430</t>
  </si>
  <si>
    <t>Межрегиональное управление Федеральной службы по надзору в сфере природопользования по Владимирской и Ивановской областям</t>
  </si>
  <si>
    <t>048 1 12 01010 01 0000 120</t>
  </si>
  <si>
    <t>Плата за выбросы загрязняющих веществ в атмосферный воздух стационарными объектами</t>
  </si>
  <si>
    <t>048 1 12 01030 01 0000 120</t>
  </si>
  <si>
    <t>Плата за выбросы загрязняющих веществ в водные объекты</t>
  </si>
  <si>
    <t>048 1 12 01040 01 0000 120</t>
  </si>
  <si>
    <t>Плата за размещение отходов производства и потребления</t>
  </si>
  <si>
    <t>Московско-Окское территориальное управление Федерального агентства по рыболовству</t>
  </si>
  <si>
    <t>076 1 16 11050 01 0000 140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</si>
  <si>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</si>
  <si>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Управление Федеральной налоговой службы по Владимирской области</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</si>
  <si>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</si>
  <si>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</si>
  <si>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</si>
  <si>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</si>
  <si>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</si>
  <si>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</si>
  <si>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</si>
  <si>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</si>
  <si>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</si>
  <si>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</si>
  <si>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</si>
  <si>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</si>
  <si>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1822 01 02140 01 0000 110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</si>
  <si>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</si>
  <si>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</si>
  <si>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</si>
  <si>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</si>
  <si>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</si>
  <si>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</si>
  <si>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</si>
  <si>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</si>
  <si>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</si>
  <si>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182 1 05 01011 01 0000 110</t>
  </si>
  <si>
    <t>Налог, взимаемый с налогоплательщиков, выбравших в качестве объекта налогообложения доходы</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</si>
  <si>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</si>
  <si>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</si>
  <si>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</si>
  <si>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</si>
  <si>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</si>
  <si>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</si>
  <si>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</si>
  <si>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</si>
  <si>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182 1 05 04020 02 0000 110</t>
  </si>
  <si>
    <t>Налог, взимаемый в связи с применением патентной системы налогообложения</t>
  </si>
  <si>
    <t>182 1 06 04012 02 0000 110</t>
  </si>
  <si>
    <t>Транспортный налог с физических лиц</t>
  </si>
  <si>
    <t>182 1 07 01020 01 0000 110</t>
  </si>
  <si>
    <t>Налог на добычу общераспространенных полезных ископаемых</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</si>
  <si>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</si>
  <si>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</si>
  <si>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Министерства внутренних дел  России по Владимирской области</t>
  </si>
  <si>
    <t>188 1 16 10123 01 0051 140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</si>
  <si>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</si>
  <si>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Администрация Владимирской области</t>
  </si>
  <si>
    <t>503 1 16 01053 01 0035 140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</si>
  <si>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</si>
  <si>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503 1 16 01063 01 0000 000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</si>
  <si>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</si>
  <si>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503 1 16 01073 01 0000 140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</si>
  <si>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</si>
  <si>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503 1 16 01193 01 0000 140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</si>
  <si>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</si>
  <si>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503 1 16 01203 01 0000 140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</si>
  <si>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</si>
  <si>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Управление Министерства юстиции Российской Федерации по Владимирской области</t>
  </si>
  <si>
    <t>518 1 16 01053 01 0000 140</t>
  </si>
  <si>
    <t>518 1 16 01063 01 0000 000</t>
  </si>
  <si>
    <t>518 1 16 01073 01 0000 140</t>
  </si>
  <si>
    <t>518 1 16 01083 01 0000 140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</si>
  <si>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</si>
  <si>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518 1 16 01093 01 0000 140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</si>
  <si>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</si>
  <si>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518 1 16 01143 01 0000 140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</si>
  <si>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</si>
  <si>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518 1 16 01173 01 9000 140</t>
  </si>
  <si>
    <t>518 1 16 01193 01 0000 140</t>
  </si>
  <si>
    <t>518 1 16 01203 01 0000 140</t>
  </si>
  <si>
    <t>Министерство лесного хозяйства  Владимирской области</t>
  </si>
  <si>
    <t>554 1 16 10123 01 0000 140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</si>
  <si>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</si>
  <si>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554 1 16 11050 01 0000 140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</si>
  <si>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</si>
  <si>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Инспекция государственного надзора в сфере охраны и использования объектов животного мира Владимирской области</t>
  </si>
  <si>
    <t>581 1 16 11050 01 0000 140</t>
  </si>
  <si>
    <t>Инспекция гостехнадзора Владимирской области</t>
  </si>
  <si>
    <t>599 1 16 02020 02 0000 140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</si>
  <si>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</si>
  <si>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Управление культуры и молодёжной политики администрации муниципального образования Вязниковский район Владимирской области</t>
  </si>
  <si>
    <t>807 2 02 25519 05 0000 150</t>
  </si>
  <si>
    <t>Субсидии бюджетам муниципальных районов на поддержку отрасли культуры  (Субсидии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t>
  </si>
  <si>
    <t>Субсидии бюджетам муниципальных районов на поддержку отрасли культуры  (Субсидии на  государственную поддержку отрасли культуры на поддержку лучших сельских учреждений культуры)</t>
  </si>
  <si>
    <t>Субсидии бюджетам муниципальных районов на поддержку отрасли культуры (Субсидии на государственную поддержку отрасли культуры на приобретение музыкальных инструментов, оборудования и материлов для детских школ искусств по видам искусств)</t>
  </si>
  <si>
    <t>807 2 02 25590 05 0000 150</t>
  </si>
  <si>
    <t>Субсидии бюджетам муниципальных районов на техническое оснащение муниципальных музеев</t>
  </si>
  <si>
    <t>807 2 02 25597 00 0000 150</t>
  </si>
  <si>
    <t>Субсидии бюджетам на реконструкцию и капитальный ремонт региональных и муниципальных музеев</t>
  </si>
  <si>
    <t>807 2 02 29999 05 7039 150</t>
  </si>
  <si>
    <t>Прочие субсидии бюджетам муниципальных районов (Прочие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№597, от 1 июня 2012 года № 761)</t>
  </si>
  <si>
    <t>807 2 02 29999 05 7129 150</t>
  </si>
  <si>
    <t>Прочие субсидии бюджетам муниципальных районов (Прочие субсидии бюджетам муниципальных образований на мероприятия по предупреждению терроризма и экстремизмав сферах молодежной политики, дополнительного образования, библиотечного обслуживания)</t>
  </si>
  <si>
    <t>807 2 02 30024 05 6196 150</t>
  </si>
  <si>
    <t>Субвенции бюджетам муниципальных районов на выполнение передаваемых полномочий субъектов Российской Федерации (Субвенции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</si>
  <si>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807 2 02 49999 05 8022 150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</si>
  <si>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обеспечение охраны государственной части музейных фондов муниципальных музеев)</t>
  </si>
  <si>
    <t>807 2 02 49999 05 8063 150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</si>
  <si>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реализацию проектов-победителей конкурсов в сфере молодежной политики)</t>
  </si>
  <si>
    <t>807 2 02 49999 05 8248 150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</si>
  <si>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мероприятия по укреплению материально-технической базы муниципальных музеев)</t>
  </si>
  <si>
    <t>807 2 02 40014 05 1331 150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</si>
  <si>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культуру)</t>
  </si>
  <si>
    <t>807 2 02 40014 05 1332 150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</si>
  <si>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Мстера - на культуру)</t>
  </si>
  <si>
    <t>807 2 02 40014 05 1333 150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</si>
  <si>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поселок Никологоры - на культуру)</t>
  </si>
  <si>
    <t>807 2 02 40014 05 1334 150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</si>
  <si>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Октябрьское - на культуру)</t>
  </si>
  <si>
    <t>807 2 02 40014 05 1335 150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</si>
  <si>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Паустовское - на культуру)</t>
  </si>
  <si>
    <t>807 2 02 40014 05 1336 150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</si>
  <si>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Сарыевское - на культуру)</t>
  </si>
  <si>
    <t>807 2 02 40014 05 1337 150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</si>
  <si>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Степанцевское - на культуру)</t>
  </si>
  <si>
    <t>807 2 19 60010 05 0000 150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</si>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</sst>
</file>

<file path=xl/styles.xml><?xml version="1.0" encoding="utf-8"?>
<styleSheet xmlns="http://schemas.openxmlformats.org/spreadsheetml/2006/main">
  <numFmts count="7">
    <numFmt numFmtId="164" formatCode="General"/>
    <numFmt numFmtId="165" formatCode="#,##0.0"/>
    <numFmt numFmtId="166" formatCode="_-* #,##0.0_р_._-;\-* #,##0.0_р_._-;_-* \-?_р_._-;_-@_-"/>
    <numFmt numFmtId="167" formatCode="_(* #,##0.00_);_(* \(#,##0.00\);_(* \-??_);_(@_)"/>
    <numFmt numFmtId="168" formatCode="_(* #,##0.0_);_(* \(#,##0.0\);_(* \-??_);_(@_)"/>
    <numFmt numFmtId="169" formatCode="@"/>
    <numFmt numFmtId="170" formatCode="0.0"/>
  </numFmts>
  <fonts count="18">
    <font>
      <sz val="10"/>
      <name val="Arial"/>
      <family val="0"/>
    </font>
    <font>
      <sz val="10"/>
      <name val="Times New Roman"/>
      <family val="1"/>
    </font>
    <font>
      <sz val="14"/>
      <name val="Times New Roman"/>
      <family val="1"/>
    </font>
    <font>
      <b/>
      <sz val="14"/>
      <name val="Times New Roman"/>
      <family val="1"/>
    </font>
    <font>
      <sz val="11"/>
      <name val="Times New Roman"/>
      <family val="1"/>
    </font>
    <font>
      <b/>
      <sz val="12"/>
      <name val="Times New Roman"/>
      <family val="1"/>
    </font>
    <font>
      <b/>
      <sz val="10"/>
      <name val="Times New Roman"/>
      <family val="1"/>
    </font>
    <font>
      <sz val="10"/>
      <color indexed="8"/>
      <name val="Times New Roman"/>
      <family val="1"/>
    </font>
    <font>
      <sz val="10"/>
      <color indexed="60"/>
      <name val="Times New Roman"/>
      <family val="1"/>
    </font>
    <font>
      <b/>
      <sz val="12"/>
      <color indexed="8"/>
      <name val="Times New Roman"/>
      <family val="1"/>
    </font>
    <font>
      <b/>
      <sz val="10"/>
      <color indexed="8"/>
      <name val="Times New Roman"/>
      <family val="1"/>
    </font>
    <font>
      <sz val="9"/>
      <name val="Times New Roman"/>
      <family val="1"/>
    </font>
    <font>
      <sz val="12"/>
      <name val="Times New Roman"/>
      <family val="1"/>
    </font>
    <font>
      <sz val="10"/>
      <color indexed="63"/>
      <name val="Times New Roman"/>
      <family val="1"/>
    </font>
    <font>
      <b/>
      <sz val="10"/>
      <name val="Arial"/>
      <family val="2"/>
    </font>
    <font>
      <b/>
      <sz val="11"/>
      <name val="Times New Roman"/>
      <family val="1"/>
    </font>
    <font>
      <u val="single"/>
      <sz val="10"/>
      <name val="Times New Roman"/>
      <family val="1"/>
    </font>
    <font>
      <sz val="11.5"/>
      <name val="Times New Roman"/>
      <family val="1"/>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7">
    <xf numFmtId="164" fontId="0" fillId="0" borderId="0" xfId="0" applyAlignment="1">
      <alignment/>
    </xf>
    <xf numFmtId="164" fontId="1" fillId="2" borderId="0" xfId="0" applyFont="1" applyFill="1" applyAlignment="1">
      <alignment horizontal="center" vertical="center"/>
    </xf>
    <xf numFmtId="164" fontId="1" fillId="2" borderId="0" xfId="0" applyFont="1" applyFill="1" applyAlignment="1">
      <alignment/>
    </xf>
    <xf numFmtId="164" fontId="2" fillId="2" borderId="0" xfId="0" applyFont="1" applyFill="1" applyBorder="1" applyAlignment="1">
      <alignment vertical="center"/>
    </xf>
    <xf numFmtId="164" fontId="2" fillId="2" borderId="0" xfId="0" applyFont="1" applyFill="1" applyBorder="1" applyAlignment="1">
      <alignment horizontal="center"/>
    </xf>
    <xf numFmtId="164" fontId="2" fillId="2" borderId="0" xfId="0" applyFont="1" applyFill="1" applyAlignment="1">
      <alignment horizontal="center"/>
    </xf>
    <xf numFmtId="164" fontId="3" fillId="2" borderId="0" xfId="0" applyFont="1" applyFill="1" applyBorder="1" applyAlignment="1">
      <alignment horizontal="center" vertical="top" wrapText="1"/>
    </xf>
    <xf numFmtId="164" fontId="3" fillId="2" borderId="1" xfId="0" applyFont="1" applyFill="1" applyBorder="1" applyAlignment="1">
      <alignment horizontal="center"/>
    </xf>
    <xf numFmtId="164" fontId="4" fillId="2" borderId="2" xfId="0" applyFont="1" applyFill="1" applyBorder="1" applyAlignment="1">
      <alignment horizontal="center" vertical="center" wrapText="1"/>
    </xf>
    <xf numFmtId="164" fontId="4" fillId="2" borderId="2" xfId="0" applyFont="1" applyFill="1" applyBorder="1" applyAlignment="1">
      <alignment horizontal="center" vertical="center"/>
    </xf>
    <xf numFmtId="164" fontId="4" fillId="2" borderId="3" xfId="0" applyFont="1" applyFill="1" applyBorder="1" applyAlignment="1">
      <alignment horizontal="center" vertical="center"/>
    </xf>
    <xf numFmtId="164" fontId="4" fillId="2" borderId="3" xfId="0" applyFont="1" applyFill="1" applyBorder="1" applyAlignment="1">
      <alignment horizontal="center"/>
    </xf>
    <xf numFmtId="164" fontId="5" fillId="2" borderId="2" xfId="0" applyFont="1" applyFill="1" applyBorder="1" applyAlignment="1">
      <alignment horizontal="center" vertical="center" wrapText="1"/>
    </xf>
    <xf numFmtId="165" fontId="6" fillId="2" borderId="4"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xf>
    <xf numFmtId="166" fontId="0" fillId="0" borderId="0" xfId="0" applyNumberFormat="1" applyAlignment="1">
      <alignment/>
    </xf>
    <xf numFmtId="164" fontId="1" fillId="2" borderId="2" xfId="0" applyFont="1" applyFill="1" applyBorder="1" applyAlignment="1">
      <alignment horizontal="left" wrapText="1"/>
    </xf>
    <xf numFmtId="164" fontId="1" fillId="2" borderId="4" xfId="0" applyFont="1" applyFill="1" applyBorder="1" applyAlignment="1">
      <alignment horizontal="left" wrapText="1"/>
    </xf>
    <xf numFmtId="165" fontId="5" fillId="2" borderId="2" xfId="0" applyNumberFormat="1" applyFont="1" applyFill="1" applyBorder="1" applyAlignment="1">
      <alignment wrapText="1"/>
    </xf>
    <xf numFmtId="164" fontId="1" fillId="2" borderId="2" xfId="0" applyFont="1" applyFill="1" applyBorder="1" applyAlignment="1">
      <alignment horizontal="center" vertical="top" wrapText="1"/>
    </xf>
    <xf numFmtId="164" fontId="1" fillId="2" borderId="2" xfId="0" applyFont="1" applyFill="1" applyBorder="1" applyAlignment="1">
      <alignment horizontal="justify" vertical="top"/>
    </xf>
    <xf numFmtId="165" fontId="1" fillId="2" borderId="2" xfId="15" applyNumberFormat="1" applyFont="1" applyFill="1" applyBorder="1" applyAlignment="1" applyProtection="1">
      <alignment horizontal="center" vertical="center" wrapText="1"/>
      <protection/>
    </xf>
    <xf numFmtId="165" fontId="1" fillId="2" borderId="2" xfId="0" applyNumberFormat="1" applyFont="1" applyFill="1" applyBorder="1" applyAlignment="1">
      <alignment horizontal="center" vertical="center"/>
    </xf>
    <xf numFmtId="164" fontId="1" fillId="2" borderId="2" xfId="0" applyFont="1" applyFill="1" applyBorder="1" applyAlignment="1">
      <alignment vertical="top" wrapText="1"/>
    </xf>
    <xf numFmtId="164" fontId="1" fillId="2" borderId="2" xfId="0" applyFont="1" applyFill="1" applyBorder="1" applyAlignment="1">
      <alignment horizontal="justify" vertical="top" wrapText="1"/>
    </xf>
    <xf numFmtId="164" fontId="1" fillId="2" borderId="2" xfId="0" applyFont="1" applyFill="1" applyBorder="1" applyAlignment="1">
      <alignment horizontal="center" vertical="center"/>
    </xf>
    <xf numFmtId="165" fontId="7" fillId="2" borderId="2" xfId="15" applyNumberFormat="1" applyFont="1" applyFill="1" applyBorder="1" applyAlignment="1" applyProtection="1">
      <alignment horizontal="center" vertical="center" wrapText="1"/>
      <protection/>
    </xf>
    <xf numFmtId="164" fontId="1" fillId="2" borderId="2" xfId="0" applyFont="1" applyFill="1" applyBorder="1" applyAlignment="1">
      <alignment horizontal="justify" vertical="center" wrapText="1"/>
    </xf>
    <xf numFmtId="168" fontId="7" fillId="2" borderId="2" xfId="15" applyNumberFormat="1" applyFont="1" applyFill="1" applyBorder="1" applyAlignment="1" applyProtection="1">
      <alignment vertical="center"/>
      <protection/>
    </xf>
    <xf numFmtId="168" fontId="8" fillId="2" borderId="2" xfId="15" applyNumberFormat="1" applyFont="1" applyFill="1" applyBorder="1" applyAlignment="1" applyProtection="1">
      <alignment vertical="center"/>
      <protection/>
    </xf>
    <xf numFmtId="165" fontId="7" fillId="2" borderId="2" xfId="15" applyNumberFormat="1" applyFont="1" applyFill="1" applyBorder="1" applyAlignment="1" applyProtection="1">
      <alignment horizontal="center" vertical="center"/>
      <protection/>
    </xf>
    <xf numFmtId="169" fontId="1" fillId="2" borderId="2" xfId="0" applyNumberFormat="1" applyFont="1" applyFill="1" applyBorder="1" applyAlignment="1">
      <alignment horizontal="center" vertical="center"/>
    </xf>
    <xf numFmtId="164" fontId="1" fillId="2" borderId="2" xfId="0" applyFont="1" applyFill="1" applyBorder="1" applyAlignment="1">
      <alignment horizontal="justify" vertical="center"/>
    </xf>
    <xf numFmtId="165" fontId="1" fillId="2" borderId="2" xfId="15" applyNumberFormat="1" applyFont="1" applyFill="1" applyBorder="1" applyAlignment="1" applyProtection="1">
      <alignment horizontal="center" vertical="center"/>
      <protection/>
    </xf>
    <xf numFmtId="164" fontId="0" fillId="0" borderId="0" xfId="0" applyFill="1" applyAlignment="1">
      <alignment/>
    </xf>
    <xf numFmtId="164" fontId="0" fillId="0" borderId="0" xfId="0" applyAlignment="1">
      <alignment horizontal="center" vertical="center"/>
    </xf>
    <xf numFmtId="164" fontId="1" fillId="2" borderId="2" xfId="0" applyFont="1" applyFill="1" applyBorder="1" applyAlignment="1">
      <alignment horizontal="left" vertical="top" wrapText="1"/>
    </xf>
    <xf numFmtId="164" fontId="1" fillId="2" borderId="4" xfId="0" applyFont="1" applyFill="1" applyBorder="1" applyAlignment="1">
      <alignment horizontal="left" vertical="top" wrapText="1"/>
    </xf>
    <xf numFmtId="169" fontId="1" fillId="2" borderId="2" xfId="0" applyNumberFormat="1" applyFont="1" applyFill="1" applyBorder="1" applyAlignment="1">
      <alignment horizontal="center" vertical="center" wrapText="1"/>
    </xf>
    <xf numFmtId="164" fontId="9" fillId="2" borderId="2" xfId="0" applyFont="1" applyFill="1" applyBorder="1" applyAlignment="1">
      <alignment horizontal="center" vertical="center" wrapText="1"/>
    </xf>
    <xf numFmtId="165" fontId="10" fillId="2" borderId="4" xfId="0" applyNumberFormat="1" applyFont="1" applyFill="1" applyBorder="1" applyAlignment="1">
      <alignment horizontal="center" vertical="center" wrapText="1"/>
    </xf>
    <xf numFmtId="165" fontId="10" fillId="2" borderId="2" xfId="0" applyNumberFormat="1" applyFont="1" applyFill="1" applyBorder="1" applyAlignment="1">
      <alignment horizontal="center" vertical="center"/>
    </xf>
    <xf numFmtId="164" fontId="5" fillId="2" borderId="2" xfId="0" applyFont="1" applyFill="1" applyBorder="1" applyAlignment="1">
      <alignment horizontal="center" vertical="top" wrapText="1"/>
    </xf>
    <xf numFmtId="164" fontId="1" fillId="2" borderId="2" xfId="0" applyNumberFormat="1" applyFont="1" applyFill="1" applyBorder="1" applyAlignment="1">
      <alignment horizontal="justify" vertical="center" wrapText="1"/>
    </xf>
    <xf numFmtId="164" fontId="5" fillId="2" borderId="4" xfId="0" applyFont="1" applyFill="1" applyBorder="1" applyAlignment="1">
      <alignment horizontal="center" vertical="top" wrapText="1"/>
    </xf>
    <xf numFmtId="168" fontId="7" fillId="2" borderId="2" xfId="15" applyNumberFormat="1" applyFont="1" applyFill="1" applyBorder="1" applyAlignment="1" applyProtection="1">
      <alignment horizontal="center" vertical="center"/>
      <protection/>
    </xf>
    <xf numFmtId="164" fontId="5" fillId="2" borderId="5" xfId="0" applyFont="1" applyFill="1" applyBorder="1" applyAlignment="1">
      <alignment horizontal="center" vertical="center" wrapText="1"/>
    </xf>
    <xf numFmtId="164" fontId="1" fillId="2" borderId="2" xfId="0" applyFont="1" applyFill="1" applyBorder="1" applyAlignment="1">
      <alignment horizontal="center" wrapText="1"/>
    </xf>
    <xf numFmtId="164" fontId="5" fillId="2" borderId="4" xfId="0" applyFont="1" applyFill="1" applyBorder="1" applyAlignment="1">
      <alignment horizontal="center" wrapText="1"/>
    </xf>
    <xf numFmtId="169" fontId="9" fillId="2" borderId="2" xfId="0" applyNumberFormat="1" applyFont="1" applyFill="1" applyBorder="1" applyAlignment="1">
      <alignment horizontal="center" vertical="center" wrapText="1"/>
    </xf>
    <xf numFmtId="164" fontId="1" fillId="2" borderId="4" xfId="0" applyFont="1" applyFill="1" applyBorder="1" applyAlignment="1">
      <alignment horizontal="justify" vertical="top"/>
    </xf>
    <xf numFmtId="165" fontId="11" fillId="2" borderId="2" xfId="15" applyNumberFormat="1" applyFont="1" applyFill="1" applyBorder="1" applyAlignment="1" applyProtection="1">
      <alignment horizontal="center" vertical="center"/>
      <protection/>
    </xf>
    <xf numFmtId="165" fontId="11" fillId="2" borderId="2" xfId="0" applyNumberFormat="1" applyFont="1" applyFill="1" applyBorder="1" applyAlignment="1">
      <alignment horizontal="center" vertical="center"/>
    </xf>
    <xf numFmtId="164" fontId="12" fillId="2" borderId="4" xfId="0" applyFont="1" applyFill="1" applyBorder="1" applyAlignment="1">
      <alignment horizontal="center" vertical="top" wrapText="1"/>
    </xf>
    <xf numFmtId="164" fontId="1" fillId="2" borderId="2" xfId="0" applyFont="1" applyFill="1" applyBorder="1" applyAlignment="1">
      <alignment horizontal="center" vertical="center" wrapText="1"/>
    </xf>
    <xf numFmtId="165" fontId="6" fillId="2" borderId="2" xfId="15" applyNumberFormat="1" applyFont="1" applyFill="1" applyBorder="1" applyAlignment="1" applyProtection="1">
      <alignment horizontal="center" vertical="center" wrapText="1"/>
      <protection/>
    </xf>
    <xf numFmtId="164" fontId="1" fillId="2" borderId="2" xfId="0" applyFont="1" applyFill="1" applyBorder="1" applyAlignment="1">
      <alignment/>
    </xf>
    <xf numFmtId="164" fontId="1" fillId="2" borderId="0" xfId="0" applyFont="1" applyFill="1" applyAlignment="1">
      <alignment horizontal="justify" vertical="center"/>
    </xf>
    <xf numFmtId="165" fontId="7" fillId="2" borderId="2" xfId="0" applyNumberFormat="1" applyFont="1" applyFill="1" applyBorder="1" applyAlignment="1">
      <alignment horizontal="center" vertical="center"/>
    </xf>
    <xf numFmtId="164" fontId="1" fillId="2" borderId="6" xfId="0" applyFont="1" applyFill="1" applyBorder="1" applyAlignment="1">
      <alignment horizontal="center" vertical="center"/>
    </xf>
    <xf numFmtId="164" fontId="13" fillId="2" borderId="0" xfId="0" applyFont="1" applyFill="1" applyAlignment="1">
      <alignment horizontal="justify" vertical="center" wrapText="1"/>
    </xf>
    <xf numFmtId="168" fontId="1" fillId="2" borderId="6" xfId="15" applyNumberFormat="1" applyFont="1" applyFill="1" applyBorder="1" applyAlignment="1" applyProtection="1">
      <alignment vertical="center"/>
      <protection/>
    </xf>
    <xf numFmtId="168" fontId="1" fillId="2" borderId="2" xfId="15" applyNumberFormat="1" applyFont="1" applyFill="1" applyBorder="1" applyAlignment="1" applyProtection="1">
      <alignment horizontal="center" vertical="center"/>
      <protection/>
    </xf>
    <xf numFmtId="164" fontId="14" fillId="0" borderId="0" xfId="0" applyFont="1" applyAlignment="1">
      <alignment/>
    </xf>
    <xf numFmtId="164" fontId="1" fillId="2" borderId="4" xfId="0" applyFont="1" applyFill="1" applyBorder="1" applyAlignment="1">
      <alignment horizontal="justify" wrapText="1"/>
    </xf>
    <xf numFmtId="164" fontId="1" fillId="2" borderId="4" xfId="0" applyFont="1" applyFill="1" applyBorder="1" applyAlignment="1">
      <alignment horizontal="center" vertical="center" wrapText="1"/>
    </xf>
    <xf numFmtId="170" fontId="0" fillId="0" borderId="0" xfId="0" applyNumberFormat="1" applyAlignment="1">
      <alignment/>
    </xf>
    <xf numFmtId="164" fontId="1" fillId="2" borderId="4" xfId="0" applyFont="1" applyFill="1" applyBorder="1" applyAlignment="1">
      <alignment wrapText="1"/>
    </xf>
    <xf numFmtId="165" fontId="5" fillId="2" borderId="2" xfId="0" applyNumberFormat="1" applyFont="1" applyFill="1" applyBorder="1" applyAlignment="1">
      <alignment horizontal="center" vertical="center"/>
    </xf>
    <xf numFmtId="164" fontId="15" fillId="2" borderId="2" xfId="0" applyFont="1" applyFill="1" applyBorder="1" applyAlignment="1">
      <alignment horizontal="center" vertical="center" wrapText="1"/>
    </xf>
    <xf numFmtId="168" fontId="6" fillId="2" borderId="2" xfId="15" applyNumberFormat="1" applyFont="1" applyFill="1" applyBorder="1" applyAlignment="1" applyProtection="1">
      <alignment horizontal="center" vertical="center"/>
      <protection/>
    </xf>
    <xf numFmtId="164" fontId="1" fillId="2" borderId="7" xfId="0" applyFont="1" applyFill="1" applyBorder="1" applyAlignment="1">
      <alignment horizontal="center" vertical="center"/>
    </xf>
    <xf numFmtId="164" fontId="16" fillId="2" borderId="4" xfId="0" applyFont="1" applyFill="1" applyBorder="1" applyAlignment="1">
      <alignment horizontal="justify" vertical="center" wrapText="1"/>
    </xf>
    <xf numFmtId="165" fontId="5" fillId="2" borderId="4" xfId="0" applyNumberFormat="1" applyFont="1" applyFill="1" applyBorder="1" applyAlignment="1">
      <alignment horizontal="center" vertical="center"/>
    </xf>
    <xf numFmtId="170" fontId="1" fillId="2" borderId="2" xfId="0" applyNumberFormat="1" applyFont="1" applyFill="1" applyBorder="1" applyAlignment="1">
      <alignment horizontal="center" vertical="center"/>
    </xf>
    <xf numFmtId="164" fontId="6" fillId="2" borderId="2" xfId="0" applyFont="1" applyFill="1" applyBorder="1" applyAlignment="1">
      <alignment horizontal="center" vertical="center"/>
    </xf>
    <xf numFmtId="164" fontId="6" fillId="2" borderId="2" xfId="0" applyFont="1" applyFill="1" applyBorder="1" applyAlignment="1">
      <alignment horizontal="center" vertical="center" wrapText="1"/>
    </xf>
    <xf numFmtId="165" fontId="6" fillId="2" borderId="2" xfId="15" applyNumberFormat="1" applyFont="1" applyFill="1" applyBorder="1" applyAlignment="1" applyProtection="1">
      <alignment horizontal="center" vertical="center"/>
      <protection/>
    </xf>
    <xf numFmtId="164" fontId="1" fillId="2" borderId="0" xfId="0" applyFont="1" applyFill="1" applyBorder="1" applyAlignment="1">
      <alignment horizontal="center" vertical="center"/>
    </xf>
    <xf numFmtId="164" fontId="1" fillId="2" borderId="0" xfId="0" applyFont="1" applyFill="1" applyBorder="1" applyAlignment="1">
      <alignment/>
    </xf>
    <xf numFmtId="164" fontId="5" fillId="2" borderId="0" xfId="0" applyFont="1" applyFill="1" applyBorder="1" applyAlignment="1">
      <alignment horizontal="center" vertical="top" wrapText="1"/>
    </xf>
    <xf numFmtId="166" fontId="11" fillId="2" borderId="0" xfId="0" applyNumberFormat="1" applyFont="1" applyFill="1" applyBorder="1" applyAlignment="1">
      <alignment horizontal="center" vertical="center"/>
    </xf>
    <xf numFmtId="164" fontId="12" fillId="2" borderId="0" xfId="0" applyFont="1" applyFill="1" applyBorder="1" applyAlignment="1">
      <alignment horizontal="center" vertical="top" wrapText="1"/>
    </xf>
    <xf numFmtId="164" fontId="17" fillId="2" borderId="0" xfId="0" applyFont="1" applyFill="1" applyBorder="1" applyAlignment="1">
      <alignment horizontal="justify" vertical="top"/>
    </xf>
    <xf numFmtId="164" fontId="4" fillId="2" borderId="0" xfId="0" applyFont="1" applyFill="1" applyBorder="1" applyAlignment="1">
      <alignment horizontal="justify" vertical="top"/>
    </xf>
    <xf numFmtId="164" fontId="12" fillId="2" borderId="0" xfId="0" applyFont="1" applyFill="1" applyBorder="1" applyAlignment="1">
      <alignment/>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6"/>
  <sheetViews>
    <sheetView tabSelected="1" zoomScale="80" zoomScaleNormal="80" workbookViewId="0" topLeftCell="A1">
      <selection activeCell="D11" sqref="D11"/>
    </sheetView>
  </sheetViews>
  <sheetFormatPr defaultColWidth="9.140625" defaultRowHeight="12.75"/>
  <cols>
    <col min="1" max="1" width="23.57421875" style="1" customWidth="1"/>
    <col min="2" max="2" width="34.57421875" style="2" customWidth="1"/>
    <col min="3" max="3" width="11.7109375" style="1" customWidth="1"/>
    <col min="4" max="4" width="11.140625" style="1" customWidth="1"/>
    <col min="5" max="5" width="9.421875" style="1" customWidth="1"/>
    <col min="6" max="6" width="13.57421875" style="0" customWidth="1"/>
  </cols>
  <sheetData>
    <row r="1" spans="1:5" ht="18">
      <c r="A1" s="3" t="s">
        <v>0</v>
      </c>
      <c r="B1" s="3"/>
      <c r="C1" s="3"/>
      <c r="D1" s="3"/>
      <c r="E1" s="3"/>
    </row>
    <row r="2" spans="1:5" ht="18">
      <c r="A2" s="4" t="s">
        <v>1</v>
      </c>
      <c r="B2" s="4"/>
      <c r="C2" s="4"/>
      <c r="D2" s="4"/>
      <c r="E2" s="4"/>
    </row>
    <row r="3" spans="1:5" ht="18">
      <c r="A3" s="5"/>
      <c r="B3" s="4" t="s">
        <v>2</v>
      </c>
      <c r="C3" s="4"/>
      <c r="D3" s="4"/>
      <c r="E3" s="4"/>
    </row>
    <row r="4" spans="1:5" ht="18">
      <c r="A4" s="3" t="s">
        <v>3</v>
      </c>
      <c r="B4" s="3"/>
      <c r="C4" s="3"/>
      <c r="D4" s="3"/>
      <c r="E4" s="3"/>
    </row>
    <row r="5" ht="17.25" customHeight="1"/>
    <row r="6" spans="1:5" ht="57" customHeight="1">
      <c r="A6" s="6" t="s">
        <v>4</v>
      </c>
      <c r="B6" s="6"/>
      <c r="C6" s="6"/>
      <c r="D6" s="6"/>
      <c r="E6" s="6"/>
    </row>
    <row r="7" spans="1:5" ht="18.75" customHeight="1">
      <c r="A7" s="7"/>
      <c r="B7" s="7"/>
      <c r="C7" s="7"/>
      <c r="D7" s="7"/>
      <c r="E7" s="7"/>
    </row>
    <row r="8" spans="1:5" ht="51" customHeight="1">
      <c r="A8" s="8" t="s">
        <v>5</v>
      </c>
      <c r="B8" s="9" t="s">
        <v>6</v>
      </c>
      <c r="C8" s="8" t="s">
        <v>7</v>
      </c>
      <c r="D8" s="8" t="s">
        <v>8</v>
      </c>
      <c r="E8" s="8" t="s">
        <v>9</v>
      </c>
    </row>
    <row r="9" spans="1:5" ht="14.25">
      <c r="A9" s="10">
        <v>1</v>
      </c>
      <c r="B9" s="11">
        <v>2</v>
      </c>
      <c r="C9" s="9">
        <v>3</v>
      </c>
      <c r="D9" s="9">
        <v>4</v>
      </c>
      <c r="E9" s="9">
        <v>5</v>
      </c>
    </row>
    <row r="10" spans="1:6" ht="36.75" customHeight="1">
      <c r="A10" s="12" t="s">
        <v>10</v>
      </c>
      <c r="B10" s="12"/>
      <c r="C10" s="13">
        <f>SUM(C12:C53)</f>
        <v>867322.5</v>
      </c>
      <c r="D10" s="13">
        <f>SUM(D12:D53)</f>
        <v>828137.5</v>
      </c>
      <c r="E10" s="14">
        <f>D10/C10*100</f>
        <v>95.48207270075433</v>
      </c>
      <c r="F10" s="15"/>
    </row>
    <row r="11" spans="1:5" ht="15.75" customHeight="1">
      <c r="A11" s="16" t="s">
        <v>11</v>
      </c>
      <c r="B11" s="17"/>
      <c r="C11" s="18"/>
      <c r="D11" s="18"/>
      <c r="E11" s="18"/>
    </row>
    <row r="12" spans="1:5" ht="41.25" customHeight="1">
      <c r="A12" s="19" t="s">
        <v>12</v>
      </c>
      <c r="B12" s="20" t="s">
        <v>13</v>
      </c>
      <c r="C12" s="21">
        <v>45</v>
      </c>
      <c r="D12" s="21">
        <v>45</v>
      </c>
      <c r="E12" s="22">
        <v>100</v>
      </c>
    </row>
    <row r="13" spans="1:5" ht="79.5" customHeight="1">
      <c r="A13" s="23" t="s">
        <v>14</v>
      </c>
      <c r="B13" s="24" t="s">
        <v>15</v>
      </c>
      <c r="C13" s="21">
        <v>191.7</v>
      </c>
      <c r="D13" s="21">
        <v>191.7</v>
      </c>
      <c r="E13" s="22">
        <v>100</v>
      </c>
    </row>
    <row r="14" spans="1:5" ht="104.25" customHeight="1">
      <c r="A14" s="25" t="s">
        <v>16</v>
      </c>
      <c r="B14" s="24" t="s">
        <v>17</v>
      </c>
      <c r="C14" s="21">
        <v>12537.5</v>
      </c>
      <c r="D14" s="21">
        <v>12537.9</v>
      </c>
      <c r="E14" s="21">
        <v>100</v>
      </c>
    </row>
    <row r="15" spans="1:5" ht="78.75" customHeight="1">
      <c r="A15" s="25" t="s">
        <v>18</v>
      </c>
      <c r="B15" s="24" t="s">
        <v>19</v>
      </c>
      <c r="C15" s="21">
        <v>1703</v>
      </c>
      <c r="D15" s="21">
        <v>1703.3</v>
      </c>
      <c r="E15" s="21">
        <v>100</v>
      </c>
    </row>
    <row r="16" spans="1:5" ht="64.5" customHeight="1">
      <c r="A16" s="25" t="s">
        <v>20</v>
      </c>
      <c r="B16" s="24" t="s">
        <v>21</v>
      </c>
      <c r="C16" s="21">
        <v>19.7</v>
      </c>
      <c r="D16" s="21">
        <v>19.7</v>
      </c>
      <c r="E16" s="21">
        <v>100</v>
      </c>
    </row>
    <row r="17" spans="1:5" ht="105.75" customHeight="1">
      <c r="A17" s="25" t="s">
        <v>22</v>
      </c>
      <c r="B17" s="24" t="s">
        <v>23</v>
      </c>
      <c r="C17" s="21">
        <v>687</v>
      </c>
      <c r="D17" s="21">
        <v>687.3</v>
      </c>
      <c r="E17" s="21">
        <v>100</v>
      </c>
    </row>
    <row r="18" spans="1:5" ht="148.5" customHeight="1">
      <c r="A18" s="25" t="s">
        <v>24</v>
      </c>
      <c r="B18" s="24" t="s">
        <v>25</v>
      </c>
      <c r="C18" s="21">
        <v>1010.5</v>
      </c>
      <c r="D18" s="21">
        <v>1010.9</v>
      </c>
      <c r="E18" s="21">
        <f>D18/C18*100</f>
        <v>100.03958436417615</v>
      </c>
    </row>
    <row r="19" spans="1:5" ht="30" customHeight="1">
      <c r="A19" s="25" t="s">
        <v>26</v>
      </c>
      <c r="B19" s="24" t="s">
        <v>27</v>
      </c>
      <c r="C19" s="26">
        <v>627.3</v>
      </c>
      <c r="D19" s="26">
        <v>627.3</v>
      </c>
      <c r="E19" s="21">
        <v>100</v>
      </c>
    </row>
    <row r="20" spans="1:5" ht="118.5" customHeight="1">
      <c r="A20" s="25" t="s">
        <v>28</v>
      </c>
      <c r="B20" s="24" t="s">
        <v>29</v>
      </c>
      <c r="C20" s="21">
        <v>4191.6</v>
      </c>
      <c r="D20" s="21">
        <v>4191.6</v>
      </c>
      <c r="E20" s="21">
        <v>100</v>
      </c>
    </row>
    <row r="21" spans="1:5" ht="130.5" customHeight="1">
      <c r="A21" s="25" t="s">
        <v>30</v>
      </c>
      <c r="B21" s="24" t="s">
        <v>31</v>
      </c>
      <c r="C21" s="21">
        <v>376.8</v>
      </c>
      <c r="D21" s="21">
        <v>376.8</v>
      </c>
      <c r="E21" s="21">
        <v>100</v>
      </c>
    </row>
    <row r="22" spans="1:5" ht="68.25" customHeight="1">
      <c r="A22" s="25" t="s">
        <v>32</v>
      </c>
      <c r="B22" s="24" t="s">
        <v>33</v>
      </c>
      <c r="C22" s="21">
        <v>2333</v>
      </c>
      <c r="D22" s="21">
        <v>2333</v>
      </c>
      <c r="E22" s="21">
        <v>100</v>
      </c>
    </row>
    <row r="23" spans="1:5" ht="120" customHeight="1">
      <c r="A23" s="25" t="s">
        <v>34</v>
      </c>
      <c r="B23" s="24" t="s">
        <v>35</v>
      </c>
      <c r="C23" s="21">
        <v>577.4</v>
      </c>
      <c r="D23" s="21">
        <v>577.4</v>
      </c>
      <c r="E23" s="21">
        <f>D23/C23*100</f>
        <v>100</v>
      </c>
    </row>
    <row r="24" spans="1:5" ht="120.75" customHeight="1">
      <c r="A24" s="25" t="s">
        <v>36</v>
      </c>
      <c r="B24" s="27" t="s">
        <v>37</v>
      </c>
      <c r="C24" s="28">
        <v>62</v>
      </c>
      <c r="D24" s="28">
        <v>62.2</v>
      </c>
      <c r="E24" s="26">
        <v>100</v>
      </c>
    </row>
    <row r="25" spans="1:5" ht="123.75" customHeight="1">
      <c r="A25" s="25" t="s">
        <v>38</v>
      </c>
      <c r="B25" s="27" t="s">
        <v>39</v>
      </c>
      <c r="C25" s="29">
        <v>0</v>
      </c>
      <c r="D25" s="28">
        <v>-1</v>
      </c>
      <c r="E25" s="26">
        <v>100</v>
      </c>
    </row>
    <row r="26" spans="1:5" ht="105.75" customHeight="1">
      <c r="A26" s="25" t="s">
        <v>40</v>
      </c>
      <c r="B26" s="27" t="s">
        <v>41</v>
      </c>
      <c r="C26" s="28">
        <v>773.5</v>
      </c>
      <c r="D26" s="28">
        <v>773.8</v>
      </c>
      <c r="E26" s="26">
        <v>100</v>
      </c>
    </row>
    <row r="27" spans="1:5" ht="121.5" customHeight="1">
      <c r="A27" s="25" t="s">
        <v>42</v>
      </c>
      <c r="B27" s="27" t="s">
        <v>43</v>
      </c>
      <c r="C27" s="26">
        <v>0.6</v>
      </c>
      <c r="D27" s="26">
        <v>0.6</v>
      </c>
      <c r="E27" s="30">
        <f aca="true" t="shared" si="0" ref="E27:E53">D27/C27*100</f>
        <v>100</v>
      </c>
    </row>
    <row r="28" spans="1:6" ht="99" customHeight="1">
      <c r="A28" s="31" t="s">
        <v>44</v>
      </c>
      <c r="B28" s="32" t="s">
        <v>45</v>
      </c>
      <c r="C28" s="33">
        <v>260145.1</v>
      </c>
      <c r="D28" s="33">
        <v>260145.1</v>
      </c>
      <c r="E28" s="33">
        <f t="shared" si="0"/>
        <v>100</v>
      </c>
      <c r="F28" s="34"/>
    </row>
    <row r="29" spans="1:6" ht="147.75" customHeight="1">
      <c r="A29" s="31" t="s">
        <v>44</v>
      </c>
      <c r="B29" s="32" t="s">
        <v>46</v>
      </c>
      <c r="C29" s="33">
        <v>22323</v>
      </c>
      <c r="D29" s="33">
        <v>21221.9</v>
      </c>
      <c r="E29" s="33">
        <f t="shared" si="0"/>
        <v>95.06741925368455</v>
      </c>
      <c r="F29" s="34"/>
    </row>
    <row r="30" spans="1:5" ht="110.25" customHeight="1">
      <c r="A30" s="31" t="s">
        <v>44</v>
      </c>
      <c r="B30" s="32" t="s">
        <v>47</v>
      </c>
      <c r="C30" s="33">
        <v>14732.1</v>
      </c>
      <c r="D30" s="33">
        <v>14732</v>
      </c>
      <c r="E30" s="33">
        <f t="shared" si="0"/>
        <v>99.99932121014655</v>
      </c>
    </row>
    <row r="31" spans="1:5" ht="111" customHeight="1">
      <c r="A31" s="31" t="s">
        <v>44</v>
      </c>
      <c r="B31" s="32" t="s">
        <v>48</v>
      </c>
      <c r="C31" s="33">
        <v>45182.4</v>
      </c>
      <c r="D31" s="33">
        <v>34712.5</v>
      </c>
      <c r="E31" s="33">
        <f t="shared" si="0"/>
        <v>76.82748149722015</v>
      </c>
    </row>
    <row r="32" spans="1:5" ht="102.75" customHeight="1">
      <c r="A32" s="31" t="s">
        <v>49</v>
      </c>
      <c r="B32" s="32" t="s">
        <v>50</v>
      </c>
      <c r="C32" s="33">
        <v>148.7</v>
      </c>
      <c r="D32" s="33">
        <v>148.7</v>
      </c>
      <c r="E32" s="33">
        <f t="shared" si="0"/>
        <v>100</v>
      </c>
    </row>
    <row r="33" spans="1:5" ht="54" customHeight="1">
      <c r="A33" s="31" t="s">
        <v>51</v>
      </c>
      <c r="B33" s="32" t="s">
        <v>52</v>
      </c>
      <c r="C33" s="33">
        <v>5267.7</v>
      </c>
      <c r="D33" s="33">
        <v>5267.7</v>
      </c>
      <c r="E33" s="33">
        <f t="shared" si="0"/>
        <v>100</v>
      </c>
    </row>
    <row r="34" spans="1:5" ht="60.75" customHeight="1">
      <c r="A34" s="31" t="s">
        <v>53</v>
      </c>
      <c r="B34" s="32" t="s">
        <v>54</v>
      </c>
      <c r="C34" s="33">
        <v>47.5</v>
      </c>
      <c r="D34" s="33">
        <v>47.5</v>
      </c>
      <c r="E34" s="33">
        <f t="shared" si="0"/>
        <v>100</v>
      </c>
    </row>
    <row r="35" spans="1:5" ht="108.75" customHeight="1">
      <c r="A35" s="31" t="s">
        <v>55</v>
      </c>
      <c r="B35" s="32" t="s">
        <v>56</v>
      </c>
      <c r="C35" s="33">
        <v>1090.6</v>
      </c>
      <c r="D35" s="33">
        <v>1090.6</v>
      </c>
      <c r="E35" s="33">
        <f t="shared" si="0"/>
        <v>100</v>
      </c>
    </row>
    <row r="36" spans="1:5" ht="105" customHeight="1">
      <c r="A36" s="31" t="s">
        <v>57</v>
      </c>
      <c r="B36" s="32" t="s">
        <v>58</v>
      </c>
      <c r="C36" s="33">
        <v>57.6</v>
      </c>
      <c r="D36" s="33">
        <v>49.3</v>
      </c>
      <c r="E36" s="33">
        <f t="shared" si="0"/>
        <v>85.59027777777777</v>
      </c>
    </row>
    <row r="37" spans="1:5" ht="78" customHeight="1">
      <c r="A37" s="31" t="s">
        <v>59</v>
      </c>
      <c r="B37" s="32" t="s">
        <v>60</v>
      </c>
      <c r="C37" s="33">
        <v>1404.1</v>
      </c>
      <c r="D37" s="33">
        <v>1404.1</v>
      </c>
      <c r="E37" s="33">
        <f t="shared" si="0"/>
        <v>100</v>
      </c>
    </row>
    <row r="38" spans="1:5" ht="280.5">
      <c r="A38" s="31" t="s">
        <v>61</v>
      </c>
      <c r="B38" s="32" t="s">
        <v>62</v>
      </c>
      <c r="C38" s="33">
        <v>10554.6</v>
      </c>
      <c r="D38" s="33">
        <v>10554.6</v>
      </c>
      <c r="E38" s="33">
        <f t="shared" si="0"/>
        <v>100</v>
      </c>
    </row>
    <row r="39" spans="1:5" ht="92.25" customHeight="1">
      <c r="A39" s="31" t="s">
        <v>63</v>
      </c>
      <c r="B39" s="32" t="s">
        <v>64</v>
      </c>
      <c r="C39" s="33">
        <v>51413</v>
      </c>
      <c r="D39" s="33">
        <v>36489.4</v>
      </c>
      <c r="E39" s="33">
        <f t="shared" si="0"/>
        <v>70.97310018866824</v>
      </c>
    </row>
    <row r="40" spans="1:5" ht="132.75" customHeight="1">
      <c r="A40" s="31" t="s">
        <v>65</v>
      </c>
      <c r="B40" s="32" t="s">
        <v>66</v>
      </c>
      <c r="C40" s="33">
        <v>35000</v>
      </c>
      <c r="D40" s="33">
        <v>35000</v>
      </c>
      <c r="E40" s="33">
        <f t="shared" si="0"/>
        <v>100</v>
      </c>
    </row>
    <row r="41" spans="1:5" ht="105.75" customHeight="1">
      <c r="A41" s="31" t="s">
        <v>67</v>
      </c>
      <c r="B41" s="32" t="s">
        <v>68</v>
      </c>
      <c r="C41" s="33">
        <v>1734.6</v>
      </c>
      <c r="D41" s="33">
        <v>1734.6</v>
      </c>
      <c r="E41" s="33">
        <f t="shared" si="0"/>
        <v>100</v>
      </c>
    </row>
    <row r="42" spans="1:5" ht="115.5" customHeight="1">
      <c r="A42" s="31" t="s">
        <v>69</v>
      </c>
      <c r="B42" s="32" t="s">
        <v>70</v>
      </c>
      <c r="C42" s="33">
        <v>645.1</v>
      </c>
      <c r="D42" s="33">
        <v>645.1</v>
      </c>
      <c r="E42" s="33">
        <f t="shared" si="0"/>
        <v>100</v>
      </c>
    </row>
    <row r="43" spans="1:5" ht="138" customHeight="1">
      <c r="A43" s="31" t="s">
        <v>71</v>
      </c>
      <c r="B43" s="32" t="s">
        <v>72</v>
      </c>
      <c r="C43" s="33">
        <v>523.7</v>
      </c>
      <c r="D43" s="33">
        <v>384</v>
      </c>
      <c r="E43" s="33">
        <f t="shared" si="0"/>
        <v>73.32442237922474</v>
      </c>
    </row>
    <row r="44" spans="1:5" ht="86.25" customHeight="1">
      <c r="A44" s="31" t="s">
        <v>73</v>
      </c>
      <c r="B44" s="32" t="s">
        <v>74</v>
      </c>
      <c r="C44" s="33">
        <v>1.2</v>
      </c>
      <c r="D44" s="33">
        <v>1.2</v>
      </c>
      <c r="E44" s="33">
        <f t="shared" si="0"/>
        <v>100</v>
      </c>
    </row>
    <row r="45" spans="1:5" ht="51">
      <c r="A45" s="31" t="s">
        <v>75</v>
      </c>
      <c r="B45" s="32" t="s">
        <v>76</v>
      </c>
      <c r="C45" s="33">
        <v>3084.3</v>
      </c>
      <c r="D45" s="33">
        <v>3084.3</v>
      </c>
      <c r="E45" s="33">
        <f t="shared" si="0"/>
        <v>100</v>
      </c>
    </row>
    <row r="46" spans="1:5" ht="221.25" customHeight="1">
      <c r="A46" s="31" t="s">
        <v>77</v>
      </c>
      <c r="B46" s="32" t="s">
        <v>78</v>
      </c>
      <c r="C46" s="33">
        <v>14613.5</v>
      </c>
      <c r="D46" s="33">
        <v>14613.5</v>
      </c>
      <c r="E46" s="33">
        <f t="shared" si="0"/>
        <v>100</v>
      </c>
    </row>
    <row r="47" spans="1:5" ht="182.25" customHeight="1">
      <c r="A47" s="31" t="s">
        <v>79</v>
      </c>
      <c r="B47" s="32" t="s">
        <v>80</v>
      </c>
      <c r="C47" s="33">
        <v>1344.9</v>
      </c>
      <c r="D47" s="33">
        <v>1344.9</v>
      </c>
      <c r="E47" s="33">
        <f t="shared" si="0"/>
        <v>100</v>
      </c>
    </row>
    <row r="48" spans="1:5" ht="186" customHeight="1">
      <c r="A48" s="31" t="s">
        <v>81</v>
      </c>
      <c r="B48" s="32" t="s">
        <v>82</v>
      </c>
      <c r="C48" s="33">
        <v>384264.5</v>
      </c>
      <c r="D48" s="33">
        <v>371721.3</v>
      </c>
      <c r="E48" s="33">
        <f t="shared" si="0"/>
        <v>96.7357900612729</v>
      </c>
    </row>
    <row r="49" spans="1:5" ht="186" customHeight="1">
      <c r="A49" s="31" t="s">
        <v>83</v>
      </c>
      <c r="B49" s="32" t="s">
        <v>84</v>
      </c>
      <c r="C49" s="33">
        <v>337</v>
      </c>
      <c r="D49" s="33">
        <v>337</v>
      </c>
      <c r="E49" s="33">
        <f t="shared" si="0"/>
        <v>100</v>
      </c>
    </row>
    <row r="50" spans="1:5" ht="186" customHeight="1">
      <c r="A50" s="31" t="s">
        <v>85</v>
      </c>
      <c r="B50" s="32" t="s">
        <v>86</v>
      </c>
      <c r="C50" s="33">
        <v>345</v>
      </c>
      <c r="D50" s="33">
        <v>345</v>
      </c>
      <c r="E50" s="33">
        <f t="shared" si="0"/>
        <v>100</v>
      </c>
    </row>
    <row r="51" spans="1:5" ht="57.75" customHeight="1">
      <c r="A51" s="31" t="s">
        <v>87</v>
      </c>
      <c r="B51" s="32" t="s">
        <v>88</v>
      </c>
      <c r="C51" s="33">
        <v>161.5</v>
      </c>
      <c r="D51" s="33">
        <v>161.5</v>
      </c>
      <c r="E51" s="33">
        <f t="shared" si="0"/>
        <v>100</v>
      </c>
    </row>
    <row r="52" spans="1:5" ht="282" customHeight="1">
      <c r="A52" s="31" t="s">
        <v>89</v>
      </c>
      <c r="B52" s="27" t="s">
        <v>90</v>
      </c>
      <c r="C52" s="33">
        <v>-1949.3</v>
      </c>
      <c r="D52" s="33">
        <v>-1949.3</v>
      </c>
      <c r="E52" s="33">
        <f t="shared" si="0"/>
        <v>100</v>
      </c>
    </row>
    <row r="53" spans="1:5" ht="75.75" customHeight="1">
      <c r="A53" s="31" t="s">
        <v>91</v>
      </c>
      <c r="B53" s="27" t="s">
        <v>92</v>
      </c>
      <c r="C53" s="33">
        <v>-10286.5</v>
      </c>
      <c r="D53" s="33">
        <v>-10286.5</v>
      </c>
      <c r="E53" s="33">
        <f t="shared" si="0"/>
        <v>100</v>
      </c>
    </row>
    <row r="54" spans="1:6" ht="50.25" customHeight="1">
      <c r="A54" s="12" t="s">
        <v>93</v>
      </c>
      <c r="B54" s="12"/>
      <c r="C54" s="13">
        <f>SUM(C56:C65)</f>
        <v>422413.8</v>
      </c>
      <c r="D54" s="13">
        <f>SUM(D56:D65)</f>
        <v>422413.8</v>
      </c>
      <c r="E54" s="13">
        <v>100</v>
      </c>
      <c r="F54" s="35"/>
    </row>
    <row r="55" spans="1:5" ht="14.25" customHeight="1">
      <c r="A55" s="36" t="s">
        <v>94</v>
      </c>
      <c r="B55" s="37"/>
      <c r="C55" s="13"/>
      <c r="D55" s="13"/>
      <c r="E55" s="14"/>
    </row>
    <row r="56" spans="1:5" ht="60.75" customHeight="1">
      <c r="A56" s="38" t="s">
        <v>95</v>
      </c>
      <c r="B56" s="32" t="s">
        <v>96</v>
      </c>
      <c r="C56" s="33">
        <v>246432</v>
      </c>
      <c r="D56" s="33">
        <v>246432</v>
      </c>
      <c r="E56" s="33">
        <f aca="true" t="shared" si="1" ref="E56:E66">D56/C56*100</f>
        <v>100</v>
      </c>
    </row>
    <row r="57" spans="1:5" ht="63.75" customHeight="1">
      <c r="A57" s="38" t="s">
        <v>97</v>
      </c>
      <c r="B57" s="32" t="s">
        <v>98</v>
      </c>
      <c r="C57" s="33">
        <v>38060.6</v>
      </c>
      <c r="D57" s="33">
        <v>38060.6</v>
      </c>
      <c r="E57" s="33">
        <f t="shared" si="1"/>
        <v>100</v>
      </c>
    </row>
    <row r="58" spans="1:5" ht="121.5" customHeight="1">
      <c r="A58" s="38" t="s">
        <v>99</v>
      </c>
      <c r="B58" s="32" t="s">
        <v>100</v>
      </c>
      <c r="C58" s="33">
        <v>93458</v>
      </c>
      <c r="D58" s="33">
        <v>93458</v>
      </c>
      <c r="E58" s="33">
        <f t="shared" si="1"/>
        <v>100</v>
      </c>
    </row>
    <row r="59" spans="1:5" ht="121.5" customHeight="1">
      <c r="A59" s="38" t="s">
        <v>101</v>
      </c>
      <c r="B59" s="32" t="s">
        <v>102</v>
      </c>
      <c r="C59" s="33">
        <v>16325</v>
      </c>
      <c r="D59" s="33">
        <v>16325</v>
      </c>
      <c r="E59" s="33">
        <f t="shared" si="1"/>
        <v>100</v>
      </c>
    </row>
    <row r="60" spans="1:5" ht="82.5" customHeight="1">
      <c r="A60" s="38" t="s">
        <v>103</v>
      </c>
      <c r="B60" s="32" t="s">
        <v>104</v>
      </c>
      <c r="C60" s="33">
        <v>3462.2</v>
      </c>
      <c r="D60" s="33">
        <v>3462.2</v>
      </c>
      <c r="E60" s="33">
        <f t="shared" si="1"/>
        <v>100</v>
      </c>
    </row>
    <row r="61" spans="1:5" ht="145.5" customHeight="1">
      <c r="A61" s="31" t="s">
        <v>105</v>
      </c>
      <c r="B61" s="32" t="s">
        <v>106</v>
      </c>
      <c r="C61" s="33">
        <v>23712</v>
      </c>
      <c r="D61" s="33">
        <v>23712</v>
      </c>
      <c r="E61" s="33">
        <f t="shared" si="1"/>
        <v>100</v>
      </c>
    </row>
    <row r="62" spans="1:5" ht="191.25" customHeight="1">
      <c r="A62" s="31" t="s">
        <v>107</v>
      </c>
      <c r="B62" s="32" t="s">
        <v>108</v>
      </c>
      <c r="C62" s="33">
        <v>241</v>
      </c>
      <c r="D62" s="33">
        <v>241</v>
      </c>
      <c r="E62" s="33">
        <f t="shared" si="1"/>
        <v>100</v>
      </c>
    </row>
    <row r="63" spans="1:5" ht="186.75" customHeight="1">
      <c r="A63" s="31" t="s">
        <v>109</v>
      </c>
      <c r="B63" s="32" t="s">
        <v>110</v>
      </c>
      <c r="C63" s="33">
        <v>241</v>
      </c>
      <c r="D63" s="33">
        <v>241</v>
      </c>
      <c r="E63" s="33">
        <f t="shared" si="1"/>
        <v>100</v>
      </c>
    </row>
    <row r="64" spans="1:5" ht="189" customHeight="1">
      <c r="A64" s="31" t="s">
        <v>111</v>
      </c>
      <c r="B64" s="32" t="s">
        <v>112</v>
      </c>
      <c r="C64" s="33">
        <v>241</v>
      </c>
      <c r="D64" s="33">
        <v>241</v>
      </c>
      <c r="E64" s="33">
        <f t="shared" si="1"/>
        <v>100</v>
      </c>
    </row>
    <row r="65" spans="1:5" ht="199.5" customHeight="1">
      <c r="A65" s="31" t="s">
        <v>113</v>
      </c>
      <c r="B65" s="32" t="s">
        <v>114</v>
      </c>
      <c r="C65" s="33">
        <v>241</v>
      </c>
      <c r="D65" s="33">
        <v>241</v>
      </c>
      <c r="E65" s="33">
        <f t="shared" si="1"/>
        <v>100</v>
      </c>
    </row>
    <row r="66" spans="1:5" ht="50.25" customHeight="1">
      <c r="A66" s="39" t="s">
        <v>115</v>
      </c>
      <c r="B66" s="39"/>
      <c r="C66" s="40">
        <f>C68+C69+C70+C71+C72+C73+C74</f>
        <v>4767.7</v>
      </c>
      <c r="D66" s="40">
        <f>D68+D69+D70+D71+D72+D73+D74</f>
        <v>4768.499999999999</v>
      </c>
      <c r="E66" s="41">
        <f t="shared" si="1"/>
        <v>100.01677957925203</v>
      </c>
    </row>
    <row r="67" spans="1:5" ht="16.5" customHeight="1">
      <c r="A67" s="19" t="s">
        <v>116</v>
      </c>
      <c r="B67" s="42"/>
      <c r="C67" s="13"/>
      <c r="D67" s="13"/>
      <c r="E67" s="14"/>
    </row>
    <row r="68" spans="1:5" ht="132" customHeight="1">
      <c r="A68" s="25" t="s">
        <v>117</v>
      </c>
      <c r="B68" s="24" t="s">
        <v>118</v>
      </c>
      <c r="C68" s="21">
        <v>3472</v>
      </c>
      <c r="D68" s="21">
        <v>3472.4</v>
      </c>
      <c r="E68" s="21">
        <v>100</v>
      </c>
    </row>
    <row r="69" spans="1:5" ht="105.75" customHeight="1">
      <c r="A69" s="19" t="s">
        <v>119</v>
      </c>
      <c r="B69" s="20" t="s">
        <v>120</v>
      </c>
      <c r="C69" s="21">
        <v>292</v>
      </c>
      <c r="D69" s="21">
        <v>292.2</v>
      </c>
      <c r="E69" s="22">
        <v>100.1</v>
      </c>
    </row>
    <row r="70" spans="1:5" ht="249" customHeight="1">
      <c r="A70" s="25" t="s">
        <v>121</v>
      </c>
      <c r="B70" s="27" t="s">
        <v>122</v>
      </c>
      <c r="C70" s="21">
        <v>2.8</v>
      </c>
      <c r="D70" s="21">
        <v>2.8</v>
      </c>
      <c r="E70" s="33">
        <f>D70/C70*100</f>
        <v>100</v>
      </c>
    </row>
    <row r="71" spans="1:5" ht="35.25" customHeight="1">
      <c r="A71" s="25" t="s">
        <v>123</v>
      </c>
      <c r="B71" s="24" t="s">
        <v>27</v>
      </c>
      <c r="C71" s="21">
        <v>38</v>
      </c>
      <c r="D71" s="21">
        <v>38.2</v>
      </c>
      <c r="E71" s="21">
        <v>100.5</v>
      </c>
    </row>
    <row r="72" spans="1:5" ht="83.25" customHeight="1">
      <c r="A72" s="25" t="s">
        <v>124</v>
      </c>
      <c r="B72" s="24" t="s">
        <v>125</v>
      </c>
      <c r="C72" s="21">
        <v>575.6</v>
      </c>
      <c r="D72" s="21">
        <v>575.6</v>
      </c>
      <c r="E72" s="21">
        <v>100</v>
      </c>
    </row>
    <row r="73" spans="1:5" ht="135.75" customHeight="1">
      <c r="A73" s="25" t="s">
        <v>126</v>
      </c>
      <c r="B73" s="43" t="s">
        <v>127</v>
      </c>
      <c r="C73" s="33">
        <v>22.9</v>
      </c>
      <c r="D73" s="33">
        <v>22.9</v>
      </c>
      <c r="E73" s="33">
        <f aca="true" t="shared" si="2" ref="E73:E75">D73/C73*100</f>
        <v>100</v>
      </c>
    </row>
    <row r="74" spans="1:5" ht="117.75" customHeight="1">
      <c r="A74" s="25" t="s">
        <v>128</v>
      </c>
      <c r="B74" s="27" t="s">
        <v>43</v>
      </c>
      <c r="C74" s="21">
        <v>364.4</v>
      </c>
      <c r="D74" s="21">
        <v>364.4</v>
      </c>
      <c r="E74" s="33">
        <f t="shared" si="2"/>
        <v>100</v>
      </c>
    </row>
    <row r="75" spans="1:5" ht="57" customHeight="1">
      <c r="A75" s="12" t="s">
        <v>129</v>
      </c>
      <c r="B75" s="12"/>
      <c r="C75" s="13">
        <f>SUM(C77:C100)</f>
        <v>741407.5</v>
      </c>
      <c r="D75" s="13">
        <f>SUM(D77:D100)</f>
        <v>740791.4</v>
      </c>
      <c r="E75" s="14">
        <f t="shared" si="2"/>
        <v>99.91690129921804</v>
      </c>
    </row>
    <row r="76" spans="1:5" ht="15.75" customHeight="1">
      <c r="A76" s="19" t="s">
        <v>130</v>
      </c>
      <c r="B76" s="44"/>
      <c r="C76" s="13"/>
      <c r="D76" s="13"/>
      <c r="E76" s="14"/>
    </row>
    <row r="77" spans="1:5" ht="30" customHeight="1">
      <c r="A77" s="25" t="s">
        <v>131</v>
      </c>
      <c r="B77" s="24" t="s">
        <v>27</v>
      </c>
      <c r="C77" s="26">
        <v>31</v>
      </c>
      <c r="D77" s="26">
        <v>31.1</v>
      </c>
      <c r="E77" s="26">
        <f aca="true" t="shared" si="3" ref="E77:E101">D77/C77*100</f>
        <v>100.32258064516128</v>
      </c>
    </row>
    <row r="78" spans="1:5" ht="111.75" customHeight="1">
      <c r="A78" s="25" t="s">
        <v>132</v>
      </c>
      <c r="B78" s="27" t="s">
        <v>41</v>
      </c>
      <c r="C78" s="45">
        <v>3.8</v>
      </c>
      <c r="D78" s="45">
        <v>3.8</v>
      </c>
      <c r="E78" s="26">
        <f t="shared" si="3"/>
        <v>100</v>
      </c>
    </row>
    <row r="79" spans="1:5" ht="119.25" customHeight="1">
      <c r="A79" s="25" t="s">
        <v>133</v>
      </c>
      <c r="B79" s="27" t="s">
        <v>43</v>
      </c>
      <c r="C79" s="26">
        <v>5.1</v>
      </c>
      <c r="D79" s="26">
        <v>5.1</v>
      </c>
      <c r="E79" s="30">
        <f t="shared" si="3"/>
        <v>100</v>
      </c>
    </row>
    <row r="80" spans="1:5" ht="99" customHeight="1">
      <c r="A80" s="31" t="s">
        <v>134</v>
      </c>
      <c r="B80" s="32" t="s">
        <v>135</v>
      </c>
      <c r="C80" s="33">
        <v>763.4</v>
      </c>
      <c r="D80" s="33">
        <v>763.4</v>
      </c>
      <c r="E80" s="33">
        <f t="shared" si="3"/>
        <v>100</v>
      </c>
    </row>
    <row r="81" spans="1:5" ht="135" customHeight="1">
      <c r="A81" s="31" t="s">
        <v>136</v>
      </c>
      <c r="B81" s="32" t="s">
        <v>137</v>
      </c>
      <c r="C81" s="33">
        <v>4390.2</v>
      </c>
      <c r="D81" s="33">
        <v>4390.2</v>
      </c>
      <c r="E81" s="33">
        <f t="shared" si="3"/>
        <v>100</v>
      </c>
    </row>
    <row r="82" spans="1:5" ht="76.5">
      <c r="A82" s="31" t="s">
        <v>138</v>
      </c>
      <c r="B82" s="32" t="s">
        <v>139</v>
      </c>
      <c r="C82" s="33">
        <v>9590.6</v>
      </c>
      <c r="D82" s="33">
        <v>9590.6</v>
      </c>
      <c r="E82" s="33">
        <f t="shared" si="3"/>
        <v>100</v>
      </c>
    </row>
    <row r="83" spans="1:5" ht="99.75" customHeight="1">
      <c r="A83" s="31" t="s">
        <v>140</v>
      </c>
      <c r="B83" s="32" t="s">
        <v>141</v>
      </c>
      <c r="C83" s="33">
        <v>28392.9</v>
      </c>
      <c r="D83" s="33">
        <v>28392.9</v>
      </c>
      <c r="E83" s="33">
        <f t="shared" si="3"/>
        <v>100</v>
      </c>
    </row>
    <row r="84" spans="1:5" ht="81" customHeight="1">
      <c r="A84" s="31" t="s">
        <v>142</v>
      </c>
      <c r="B84" s="32" t="s">
        <v>143</v>
      </c>
      <c r="C84" s="33">
        <v>39086</v>
      </c>
      <c r="D84" s="33">
        <v>39086</v>
      </c>
      <c r="E84" s="33">
        <f t="shared" si="3"/>
        <v>100</v>
      </c>
    </row>
    <row r="85" spans="1:5" ht="122.25" customHeight="1">
      <c r="A85" s="31" t="s">
        <v>144</v>
      </c>
      <c r="B85" s="32" t="s">
        <v>145</v>
      </c>
      <c r="C85" s="33">
        <v>606</v>
      </c>
      <c r="D85" s="33">
        <v>606</v>
      </c>
      <c r="E85" s="33">
        <f t="shared" si="3"/>
        <v>100</v>
      </c>
    </row>
    <row r="86" spans="1:5" ht="121.5" customHeight="1">
      <c r="A86" s="31" t="s">
        <v>146</v>
      </c>
      <c r="B86" s="32" t="s">
        <v>147</v>
      </c>
      <c r="C86" s="33">
        <v>3357.9</v>
      </c>
      <c r="D86" s="33">
        <v>3357.9</v>
      </c>
      <c r="E86" s="33">
        <f t="shared" si="3"/>
        <v>100</v>
      </c>
    </row>
    <row r="87" spans="1:5" ht="229.5" customHeight="1">
      <c r="A87" s="31" t="s">
        <v>148</v>
      </c>
      <c r="B87" s="32" t="s">
        <v>149</v>
      </c>
      <c r="C87" s="33">
        <v>5681.6</v>
      </c>
      <c r="D87" s="33">
        <v>5681.6</v>
      </c>
      <c r="E87" s="33">
        <f t="shared" si="3"/>
        <v>100</v>
      </c>
    </row>
    <row r="88" spans="1:5" ht="97.5" customHeight="1">
      <c r="A88" s="31" t="s">
        <v>150</v>
      </c>
      <c r="B88" s="32" t="s">
        <v>151</v>
      </c>
      <c r="C88" s="33">
        <v>478.3</v>
      </c>
      <c r="D88" s="33">
        <v>478.3</v>
      </c>
      <c r="E88" s="33">
        <f t="shared" si="3"/>
        <v>100</v>
      </c>
    </row>
    <row r="89" spans="1:5" ht="207.75" customHeight="1">
      <c r="A89" s="31" t="s">
        <v>152</v>
      </c>
      <c r="B89" s="32" t="s">
        <v>153</v>
      </c>
      <c r="C89" s="33">
        <v>15914</v>
      </c>
      <c r="D89" s="33">
        <v>15914</v>
      </c>
      <c r="E89" s="33">
        <f t="shared" si="3"/>
        <v>100</v>
      </c>
    </row>
    <row r="90" spans="1:5" ht="192.75" customHeight="1">
      <c r="A90" s="31" t="s">
        <v>154</v>
      </c>
      <c r="B90" s="32" t="s">
        <v>155</v>
      </c>
      <c r="C90" s="33">
        <v>536759.1</v>
      </c>
      <c r="D90" s="33">
        <v>536759.1</v>
      </c>
      <c r="E90" s="33">
        <f t="shared" si="3"/>
        <v>100</v>
      </c>
    </row>
    <row r="91" spans="1:5" ht="93" customHeight="1">
      <c r="A91" s="31" t="s">
        <v>156</v>
      </c>
      <c r="B91" s="32" t="s">
        <v>157</v>
      </c>
      <c r="C91" s="33">
        <v>24816.6</v>
      </c>
      <c r="D91" s="33">
        <v>24816.6</v>
      </c>
      <c r="E91" s="33">
        <f t="shared" si="3"/>
        <v>100</v>
      </c>
    </row>
    <row r="92" spans="1:5" ht="212.25" customHeight="1">
      <c r="A92" s="31" t="s">
        <v>158</v>
      </c>
      <c r="B92" s="32" t="s">
        <v>159</v>
      </c>
      <c r="C92" s="33">
        <v>15801.5</v>
      </c>
      <c r="D92" s="33">
        <v>15801.5</v>
      </c>
      <c r="E92" s="33">
        <f t="shared" si="3"/>
        <v>100</v>
      </c>
    </row>
    <row r="93" spans="1:5" ht="148.5" customHeight="1">
      <c r="A93" s="31" t="s">
        <v>160</v>
      </c>
      <c r="B93" s="32" t="s">
        <v>161</v>
      </c>
      <c r="C93" s="33">
        <v>19567.3</v>
      </c>
      <c r="D93" s="33">
        <v>19567.3</v>
      </c>
      <c r="E93" s="33">
        <f t="shared" si="3"/>
        <v>100</v>
      </c>
    </row>
    <row r="94" spans="1:5" ht="110.25" customHeight="1">
      <c r="A94" s="31" t="s">
        <v>162</v>
      </c>
      <c r="B94" s="32" t="s">
        <v>163</v>
      </c>
      <c r="C94" s="33">
        <v>622.5</v>
      </c>
      <c r="D94" s="33">
        <v>622.5</v>
      </c>
      <c r="E94" s="33">
        <f t="shared" si="3"/>
        <v>100</v>
      </c>
    </row>
    <row r="95" spans="1:5" ht="183.75" customHeight="1">
      <c r="A95" s="31" t="s">
        <v>164</v>
      </c>
      <c r="B95" s="32" t="s">
        <v>165</v>
      </c>
      <c r="C95" s="33">
        <v>23047.9</v>
      </c>
      <c r="D95" s="33">
        <v>22431.7</v>
      </c>
      <c r="E95" s="33">
        <f t="shared" si="3"/>
        <v>97.32643754962491</v>
      </c>
    </row>
    <row r="96" spans="1:5" ht="100.5" customHeight="1">
      <c r="A96" s="31" t="s">
        <v>166</v>
      </c>
      <c r="B96" s="32" t="s">
        <v>167</v>
      </c>
      <c r="C96" s="33">
        <v>300</v>
      </c>
      <c r="D96" s="33">
        <v>300</v>
      </c>
      <c r="E96" s="33">
        <f t="shared" si="3"/>
        <v>100</v>
      </c>
    </row>
    <row r="97" spans="1:5" ht="139.5" customHeight="1">
      <c r="A97" s="31" t="s">
        <v>168</v>
      </c>
      <c r="B97" s="32" t="s">
        <v>169</v>
      </c>
      <c r="C97" s="33">
        <v>4664.4</v>
      </c>
      <c r="D97" s="33">
        <v>4664.4</v>
      </c>
      <c r="E97" s="33">
        <f t="shared" si="3"/>
        <v>100</v>
      </c>
    </row>
    <row r="98" spans="1:5" ht="123" customHeight="1">
      <c r="A98" s="31" t="s">
        <v>170</v>
      </c>
      <c r="B98" s="32" t="s">
        <v>171</v>
      </c>
      <c r="C98" s="33">
        <v>43.9</v>
      </c>
      <c r="D98" s="33">
        <v>43.9</v>
      </c>
      <c r="E98" s="33">
        <f t="shared" si="3"/>
        <v>100</v>
      </c>
    </row>
    <row r="99" spans="1:5" ht="56.25" customHeight="1">
      <c r="A99" s="31" t="s">
        <v>172</v>
      </c>
      <c r="B99" s="32" t="s">
        <v>173</v>
      </c>
      <c r="C99" s="33">
        <v>9726.2</v>
      </c>
      <c r="D99" s="33">
        <v>9726.2</v>
      </c>
      <c r="E99" s="33">
        <f t="shared" si="3"/>
        <v>100</v>
      </c>
    </row>
    <row r="100" spans="1:5" ht="72" customHeight="1">
      <c r="A100" s="31" t="s">
        <v>174</v>
      </c>
      <c r="B100" s="27" t="s">
        <v>92</v>
      </c>
      <c r="C100" s="33">
        <v>-2242.7</v>
      </c>
      <c r="D100" s="33">
        <v>-2242.7</v>
      </c>
      <c r="E100" s="33">
        <f t="shared" si="3"/>
        <v>100</v>
      </c>
    </row>
    <row r="101" spans="1:5" ht="51.75" customHeight="1">
      <c r="A101" s="46" t="s">
        <v>175</v>
      </c>
      <c r="B101" s="46"/>
      <c r="C101" s="13">
        <f>SUM(C103:C111)</f>
        <v>51096.4</v>
      </c>
      <c r="D101" s="13">
        <f>SUM(D103:D111)</f>
        <v>51096.4</v>
      </c>
      <c r="E101" s="14">
        <f t="shared" si="3"/>
        <v>100</v>
      </c>
    </row>
    <row r="102" spans="1:5" ht="15.75" customHeight="1">
      <c r="A102" s="47" t="s">
        <v>116</v>
      </c>
      <c r="B102" s="48"/>
      <c r="C102" s="13"/>
      <c r="D102" s="13"/>
      <c r="E102" s="14"/>
    </row>
    <row r="103" spans="1:5" ht="109.5" customHeight="1">
      <c r="A103" s="31" t="s">
        <v>176</v>
      </c>
      <c r="B103" s="32" t="s">
        <v>177</v>
      </c>
      <c r="C103" s="33">
        <v>221.8</v>
      </c>
      <c r="D103" s="33">
        <v>221.8</v>
      </c>
      <c r="E103" s="33">
        <f aca="true" t="shared" si="4" ref="E103:E111">D103/C103*100</f>
        <v>100</v>
      </c>
    </row>
    <row r="104" spans="1:5" ht="123.75" customHeight="1">
      <c r="A104" s="31" t="s">
        <v>178</v>
      </c>
      <c r="B104" s="32" t="s">
        <v>179</v>
      </c>
      <c r="C104" s="33">
        <v>8201.1</v>
      </c>
      <c r="D104" s="33">
        <v>8201.1</v>
      </c>
      <c r="E104" s="33">
        <f t="shared" si="4"/>
        <v>100</v>
      </c>
    </row>
    <row r="105" spans="1:5" ht="182.25" customHeight="1">
      <c r="A105" s="31" t="s">
        <v>180</v>
      </c>
      <c r="B105" s="32" t="s">
        <v>181</v>
      </c>
      <c r="C105" s="33">
        <v>42074.1</v>
      </c>
      <c r="D105" s="33">
        <v>42074.1</v>
      </c>
      <c r="E105" s="33">
        <f t="shared" si="4"/>
        <v>100</v>
      </c>
    </row>
    <row r="106" spans="1:5" ht="180" customHeight="1">
      <c r="A106" s="31" t="s">
        <v>182</v>
      </c>
      <c r="B106" s="32" t="s">
        <v>183</v>
      </c>
      <c r="C106" s="33">
        <v>146.5</v>
      </c>
      <c r="D106" s="33">
        <v>146.5</v>
      </c>
      <c r="E106" s="33">
        <f t="shared" si="4"/>
        <v>100</v>
      </c>
    </row>
    <row r="107" spans="1:5" ht="191.25">
      <c r="A107" s="31" t="s">
        <v>184</v>
      </c>
      <c r="B107" s="32" t="s">
        <v>185</v>
      </c>
      <c r="C107" s="33">
        <v>146.5</v>
      </c>
      <c r="D107" s="33">
        <v>146.5</v>
      </c>
      <c r="E107" s="33">
        <f t="shared" si="4"/>
        <v>100</v>
      </c>
    </row>
    <row r="108" spans="1:5" ht="179.25" customHeight="1">
      <c r="A108" s="31" t="s">
        <v>186</v>
      </c>
      <c r="B108" s="32" t="s">
        <v>187</v>
      </c>
      <c r="C108" s="33">
        <v>106.6</v>
      </c>
      <c r="D108" s="33">
        <v>106.6</v>
      </c>
      <c r="E108" s="33">
        <f t="shared" si="4"/>
        <v>100</v>
      </c>
    </row>
    <row r="109" spans="1:5" ht="191.25" customHeight="1">
      <c r="A109" s="31" t="s">
        <v>188</v>
      </c>
      <c r="B109" s="32" t="s">
        <v>189</v>
      </c>
      <c r="C109" s="33">
        <v>106.6</v>
      </c>
      <c r="D109" s="33">
        <v>106.6</v>
      </c>
      <c r="E109" s="33">
        <f t="shared" si="4"/>
        <v>100</v>
      </c>
    </row>
    <row r="110" spans="1:5" ht="187.5" customHeight="1">
      <c r="A110" s="31" t="s">
        <v>190</v>
      </c>
      <c r="B110" s="32" t="s">
        <v>191</v>
      </c>
      <c r="C110" s="33">
        <v>26.6</v>
      </c>
      <c r="D110" s="33">
        <v>26.6</v>
      </c>
      <c r="E110" s="33">
        <f t="shared" si="4"/>
        <v>100</v>
      </c>
    </row>
    <row r="111" spans="1:5" ht="191.25">
      <c r="A111" s="31" t="s">
        <v>192</v>
      </c>
      <c r="B111" s="32" t="s">
        <v>193</v>
      </c>
      <c r="C111" s="33">
        <v>66.6</v>
      </c>
      <c r="D111" s="33">
        <v>66.6</v>
      </c>
      <c r="E111" s="33">
        <f t="shared" si="4"/>
        <v>100</v>
      </c>
    </row>
    <row r="112" spans="1:5" ht="36.75" customHeight="1">
      <c r="A112" s="49" t="s">
        <v>194</v>
      </c>
      <c r="B112" s="49"/>
      <c r="C112" s="41">
        <f>C114+C115+C116</f>
        <v>1728.9</v>
      </c>
      <c r="D112" s="41">
        <f>D114+D115+D116</f>
        <v>1729</v>
      </c>
      <c r="E112" s="41">
        <v>100</v>
      </c>
    </row>
    <row r="113" spans="1:5" ht="17.25" customHeight="1">
      <c r="A113" s="31" t="s">
        <v>116</v>
      </c>
      <c r="B113" s="50"/>
      <c r="C113" s="51"/>
      <c r="D113" s="52"/>
      <c r="E113" s="22"/>
    </row>
    <row r="114" spans="1:5" ht="104.25" customHeight="1">
      <c r="A114" s="31" t="s">
        <v>195</v>
      </c>
      <c r="B114" s="20" t="s">
        <v>17</v>
      </c>
      <c r="C114" s="51">
        <v>1221</v>
      </c>
      <c r="D114" s="52">
        <v>1221.1</v>
      </c>
      <c r="E114" s="22">
        <v>100</v>
      </c>
    </row>
    <row r="115" spans="1:5" ht="69" customHeight="1">
      <c r="A115" s="31" t="s">
        <v>196</v>
      </c>
      <c r="B115" s="20" t="s">
        <v>197</v>
      </c>
      <c r="C115" s="51">
        <v>473.5</v>
      </c>
      <c r="D115" s="52">
        <v>473.5</v>
      </c>
      <c r="E115" s="22">
        <v>100</v>
      </c>
    </row>
    <row r="116" spans="1:5" ht="125.25" customHeight="1">
      <c r="A116" s="25" t="s">
        <v>198</v>
      </c>
      <c r="B116" s="24" t="s">
        <v>35</v>
      </c>
      <c r="C116" s="21">
        <v>34.4</v>
      </c>
      <c r="D116" s="21">
        <v>34.4</v>
      </c>
      <c r="E116" s="21">
        <v>100</v>
      </c>
    </row>
    <row r="117" spans="1:5" ht="40.5" customHeight="1">
      <c r="A117" s="49" t="s">
        <v>199</v>
      </c>
      <c r="B117" s="49"/>
      <c r="C117" s="41">
        <f>C119+C120+C121</f>
        <v>639.4</v>
      </c>
      <c r="D117" s="41">
        <f>D119+D120+D121</f>
        <v>639.4</v>
      </c>
      <c r="E117" s="41">
        <v>100</v>
      </c>
    </row>
    <row r="118" spans="1:5" ht="15.75" customHeight="1">
      <c r="A118" s="31" t="s">
        <v>116</v>
      </c>
      <c r="B118" s="50"/>
      <c r="C118" s="51"/>
      <c r="D118" s="52"/>
      <c r="E118" s="22"/>
    </row>
    <row r="119" spans="1:5" ht="108.75" customHeight="1">
      <c r="A119" s="31" t="s">
        <v>200</v>
      </c>
      <c r="B119" s="20" t="s">
        <v>17</v>
      </c>
      <c r="C119" s="51">
        <v>524</v>
      </c>
      <c r="D119" s="52">
        <v>524</v>
      </c>
      <c r="E119" s="22">
        <v>100</v>
      </c>
    </row>
    <row r="120" spans="1:5" ht="69.75" customHeight="1">
      <c r="A120" s="31" t="s">
        <v>201</v>
      </c>
      <c r="B120" s="20" t="s">
        <v>197</v>
      </c>
      <c r="C120" s="51">
        <v>99.3</v>
      </c>
      <c r="D120" s="52">
        <v>99.3</v>
      </c>
      <c r="E120" s="22">
        <v>100</v>
      </c>
    </row>
    <row r="121" spans="1:5" ht="123" customHeight="1">
      <c r="A121" s="25" t="s">
        <v>202</v>
      </c>
      <c r="B121" s="24" t="s">
        <v>35</v>
      </c>
      <c r="C121" s="21">
        <v>16.1</v>
      </c>
      <c r="D121" s="21">
        <v>16.1</v>
      </c>
      <c r="E121" s="21">
        <v>100</v>
      </c>
    </row>
    <row r="122" spans="1:5" ht="53.25" customHeight="1">
      <c r="A122" s="39" t="s">
        <v>203</v>
      </c>
      <c r="B122" s="39"/>
      <c r="C122" s="41">
        <f>C124+C125+C126</f>
        <v>2173.5</v>
      </c>
      <c r="D122" s="41">
        <f>D124+D125+D126</f>
        <v>2174.3999999999996</v>
      </c>
      <c r="E122" s="41">
        <v>100</v>
      </c>
    </row>
    <row r="123" spans="1:5" ht="12.75" customHeight="1">
      <c r="A123" s="19" t="s">
        <v>116</v>
      </c>
      <c r="B123" s="53"/>
      <c r="C123" s="14"/>
      <c r="D123" s="14"/>
      <c r="E123" s="14"/>
    </row>
    <row r="124" spans="1:5" ht="40.5" customHeight="1">
      <c r="A124" s="54" t="s">
        <v>204</v>
      </c>
      <c r="B124" s="20" t="s">
        <v>205</v>
      </c>
      <c r="C124" s="22">
        <v>234</v>
      </c>
      <c r="D124" s="22">
        <v>234</v>
      </c>
      <c r="E124" s="22">
        <v>100</v>
      </c>
    </row>
    <row r="125" spans="1:5" ht="30.75" customHeight="1">
      <c r="A125" s="54" t="s">
        <v>206</v>
      </c>
      <c r="B125" s="20" t="s">
        <v>207</v>
      </c>
      <c r="C125" s="22">
        <v>1868</v>
      </c>
      <c r="D125" s="22">
        <v>1868.7</v>
      </c>
      <c r="E125" s="22">
        <v>100</v>
      </c>
    </row>
    <row r="126" spans="1:5" ht="36" customHeight="1">
      <c r="A126" s="54" t="s">
        <v>208</v>
      </c>
      <c r="B126" s="20" t="s">
        <v>209</v>
      </c>
      <c r="C126" s="22">
        <v>71.5</v>
      </c>
      <c r="D126" s="22">
        <v>71.7</v>
      </c>
      <c r="E126" s="22">
        <v>100.3</v>
      </c>
    </row>
    <row r="127" spans="1:5" ht="39" customHeight="1">
      <c r="A127" s="39" t="s">
        <v>210</v>
      </c>
      <c r="B127" s="39"/>
      <c r="C127" s="41">
        <v>1.4</v>
      </c>
      <c r="D127" s="41">
        <v>1.4</v>
      </c>
      <c r="E127" s="41">
        <v>100</v>
      </c>
    </row>
    <row r="128" spans="1:5" ht="15.75" customHeight="1">
      <c r="A128" s="54" t="s">
        <v>116</v>
      </c>
      <c r="B128" s="50"/>
      <c r="C128" s="22"/>
      <c r="D128" s="22"/>
      <c r="E128" s="22"/>
    </row>
    <row r="129" spans="1:5" ht="154.5" customHeight="1">
      <c r="A129" s="25" t="s">
        <v>211</v>
      </c>
      <c r="B129" s="27" t="s">
        <v>212</v>
      </c>
      <c r="C129" s="21">
        <v>1.4</v>
      </c>
      <c r="D129" s="21">
        <v>1.4</v>
      </c>
      <c r="E129" s="33">
        <f aca="true" t="shared" si="5" ref="E129:E130">D129/C129*100</f>
        <v>100</v>
      </c>
    </row>
    <row r="130" spans="1:5" ht="40.5" customHeight="1">
      <c r="A130" s="12" t="s">
        <v>213</v>
      </c>
      <c r="B130" s="12"/>
      <c r="C130" s="14">
        <f>C132+C133+C134+C135+C136+C137+C138+C139+C140+C141+C142+C143+C144+C145+C146+C147+C148+C149+C150+C151</f>
        <v>482293.89999999997</v>
      </c>
      <c r="D130" s="14">
        <f>D132+D133+D134+D135+D136+D137+D138+D139+D140+D141+D142+D143+D144+D145+D146+D147+D148+D149+D150+D151</f>
        <v>484041.3</v>
      </c>
      <c r="E130" s="55">
        <f t="shared" si="5"/>
        <v>100.36231020131086</v>
      </c>
    </row>
    <row r="131" spans="1:5" ht="15.75" customHeight="1">
      <c r="A131" s="25" t="s">
        <v>116</v>
      </c>
      <c r="B131" s="56"/>
      <c r="C131" s="22"/>
      <c r="D131" s="22"/>
      <c r="E131" s="14"/>
    </row>
    <row r="132" spans="1:5" ht="141" customHeight="1">
      <c r="A132" s="25" t="s">
        <v>214</v>
      </c>
      <c r="B132" s="27" t="s">
        <v>215</v>
      </c>
      <c r="C132" s="21">
        <v>345572</v>
      </c>
      <c r="D132" s="21">
        <v>345572.2</v>
      </c>
      <c r="E132" s="33">
        <f aca="true" t="shared" si="6" ref="E132:E138">D132/C132*100</f>
        <v>100.00005787505933</v>
      </c>
    </row>
    <row r="133" spans="1:5" ht="153.75" customHeight="1">
      <c r="A133" s="25" t="s">
        <v>216</v>
      </c>
      <c r="B133" s="27" t="s">
        <v>217</v>
      </c>
      <c r="C133" s="21">
        <v>930.5</v>
      </c>
      <c r="D133" s="21">
        <v>930.6</v>
      </c>
      <c r="E133" s="33">
        <f t="shared" si="6"/>
        <v>100.01074691026331</v>
      </c>
    </row>
    <row r="134" spans="1:5" ht="75.75" customHeight="1">
      <c r="A134" s="25" t="s">
        <v>218</v>
      </c>
      <c r="B134" s="27" t="s">
        <v>219</v>
      </c>
      <c r="C134" s="21">
        <v>4134.5</v>
      </c>
      <c r="D134" s="21">
        <v>4134.8</v>
      </c>
      <c r="E134" s="33">
        <f t="shared" si="6"/>
        <v>100.00725601644697</v>
      </c>
    </row>
    <row r="135" spans="1:5" ht="123" customHeight="1">
      <c r="A135" s="25" t="s">
        <v>220</v>
      </c>
      <c r="B135" s="27" t="s">
        <v>221</v>
      </c>
      <c r="C135" s="21">
        <v>8587.3</v>
      </c>
      <c r="D135" s="21">
        <v>8587.3</v>
      </c>
      <c r="E135" s="33">
        <f t="shared" si="6"/>
        <v>100</v>
      </c>
    </row>
    <row r="136" spans="1:5" ht="168" customHeight="1">
      <c r="A136" s="25" t="s">
        <v>222</v>
      </c>
      <c r="B136" s="27" t="s">
        <v>223</v>
      </c>
      <c r="C136" s="21">
        <v>5623</v>
      </c>
      <c r="D136" s="21">
        <v>5623.9</v>
      </c>
      <c r="E136" s="33">
        <f t="shared" si="6"/>
        <v>100.01600569091231</v>
      </c>
    </row>
    <row r="137" spans="1:5" ht="84" customHeight="1">
      <c r="A137" s="25" t="s">
        <v>224</v>
      </c>
      <c r="B137" s="57" t="s">
        <v>225</v>
      </c>
      <c r="C137" s="21">
        <v>3144</v>
      </c>
      <c r="D137" s="21">
        <v>3144.1</v>
      </c>
      <c r="E137" s="33">
        <f t="shared" si="6"/>
        <v>100.0031806615776</v>
      </c>
    </row>
    <row r="138" spans="1:5" ht="74.25" customHeight="1">
      <c r="A138" s="25" t="s">
        <v>226</v>
      </c>
      <c r="B138" s="27" t="s">
        <v>227</v>
      </c>
      <c r="C138" s="21">
        <v>17092</v>
      </c>
      <c r="D138" s="21">
        <v>17092.9</v>
      </c>
      <c r="E138" s="33">
        <f t="shared" si="6"/>
        <v>100.00526562134333</v>
      </c>
    </row>
    <row r="139" spans="1:5" ht="164.25" customHeight="1">
      <c r="A139" s="25" t="s">
        <v>228</v>
      </c>
      <c r="B139" s="27" t="s">
        <v>229</v>
      </c>
      <c r="C139" s="21">
        <v>5656.3</v>
      </c>
      <c r="D139" s="21">
        <v>6998.2</v>
      </c>
      <c r="E139" s="33">
        <v>123.7</v>
      </c>
    </row>
    <row r="140" spans="1:5" ht="186.75" customHeight="1">
      <c r="A140" s="25" t="s">
        <v>230</v>
      </c>
      <c r="B140" s="27" t="s">
        <v>231</v>
      </c>
      <c r="C140" s="21">
        <v>36.6</v>
      </c>
      <c r="D140" s="21">
        <v>36.6</v>
      </c>
      <c r="E140" s="33">
        <f aca="true" t="shared" si="7" ref="E140:E145">D140/C140*100</f>
        <v>100</v>
      </c>
    </row>
    <row r="141" spans="1:5" ht="162" customHeight="1">
      <c r="A141" s="25" t="s">
        <v>232</v>
      </c>
      <c r="B141" s="27" t="s">
        <v>233</v>
      </c>
      <c r="C141" s="21">
        <v>6069.2</v>
      </c>
      <c r="D141" s="21">
        <v>7233.1</v>
      </c>
      <c r="E141" s="33">
        <f t="shared" si="7"/>
        <v>119.17715679166943</v>
      </c>
    </row>
    <row r="142" spans="1:5" ht="160.5" customHeight="1">
      <c r="A142" s="25" t="s">
        <v>234</v>
      </c>
      <c r="B142" s="27" t="s">
        <v>235</v>
      </c>
      <c r="C142" s="21">
        <v>0</v>
      </c>
      <c r="D142" s="21">
        <v>-761.9</v>
      </c>
      <c r="E142" s="33" t="e">
        <f t="shared" si="7"/>
        <v>#DIV/0!</v>
      </c>
    </row>
    <row r="143" spans="1:5" ht="53.25" customHeight="1">
      <c r="A143" s="25" t="s">
        <v>236</v>
      </c>
      <c r="B143" s="27" t="s">
        <v>237</v>
      </c>
      <c r="C143" s="21">
        <v>39370</v>
      </c>
      <c r="D143" s="21">
        <v>39506.4</v>
      </c>
      <c r="E143" s="33">
        <f t="shared" si="7"/>
        <v>100.34645669291339</v>
      </c>
    </row>
    <row r="144" spans="1:5" ht="99" customHeight="1">
      <c r="A144" s="25" t="s">
        <v>238</v>
      </c>
      <c r="B144" s="27" t="s">
        <v>239</v>
      </c>
      <c r="C144" s="21">
        <v>19520</v>
      </c>
      <c r="D144" s="21">
        <v>19529.2</v>
      </c>
      <c r="E144" s="33">
        <f t="shared" si="7"/>
        <v>100.04713114754098</v>
      </c>
    </row>
    <row r="145" spans="1:5" ht="98.25" customHeight="1">
      <c r="A145" s="25" t="s">
        <v>240</v>
      </c>
      <c r="B145" s="27" t="s">
        <v>241</v>
      </c>
      <c r="C145" s="21">
        <v>0</v>
      </c>
      <c r="D145" s="21">
        <v>-2.6</v>
      </c>
      <c r="E145" s="33" t="e">
        <f t="shared" si="7"/>
        <v>#DIV/0!</v>
      </c>
    </row>
    <row r="146" spans="1:5" ht="31.5" customHeight="1">
      <c r="A146" s="25" t="s">
        <v>242</v>
      </c>
      <c r="B146" s="24" t="s">
        <v>243</v>
      </c>
      <c r="C146" s="21">
        <v>0</v>
      </c>
      <c r="D146" s="21">
        <v>-191</v>
      </c>
      <c r="E146" s="21"/>
    </row>
    <row r="147" spans="1:5" ht="21" customHeight="1">
      <c r="A147" s="25" t="s">
        <v>244</v>
      </c>
      <c r="B147" s="24" t="s">
        <v>245</v>
      </c>
      <c r="C147" s="21">
        <v>295</v>
      </c>
      <c r="D147" s="21">
        <v>338.5</v>
      </c>
      <c r="E147" s="21">
        <v>114.7</v>
      </c>
    </row>
    <row r="148" spans="1:5" ht="30" customHeight="1">
      <c r="A148" s="25" t="s">
        <v>246</v>
      </c>
      <c r="B148" s="24" t="s">
        <v>247</v>
      </c>
      <c r="C148" s="21">
        <v>2935</v>
      </c>
      <c r="D148" s="21">
        <v>2939.8</v>
      </c>
      <c r="E148" s="21">
        <v>100.2</v>
      </c>
    </row>
    <row r="149" spans="1:5" ht="30" customHeight="1">
      <c r="A149" s="25" t="s">
        <v>248</v>
      </c>
      <c r="B149" s="24" t="s">
        <v>249</v>
      </c>
      <c r="C149" s="21">
        <v>5550.5</v>
      </c>
      <c r="D149" s="21">
        <v>5550.5</v>
      </c>
      <c r="E149" s="21">
        <v>100</v>
      </c>
    </row>
    <row r="150" spans="1:5" ht="32.25" customHeight="1">
      <c r="A150" s="25" t="s">
        <v>250</v>
      </c>
      <c r="B150" s="24" t="s">
        <v>251</v>
      </c>
      <c r="C150" s="21">
        <v>5364.5</v>
      </c>
      <c r="D150" s="21">
        <v>5364.9</v>
      </c>
      <c r="E150" s="21">
        <v>100</v>
      </c>
    </row>
    <row r="151" spans="1:5" ht="67.5" customHeight="1">
      <c r="A151" s="25" t="s">
        <v>252</v>
      </c>
      <c r="B151" s="24" t="s">
        <v>253</v>
      </c>
      <c r="C151" s="21">
        <v>12413.5</v>
      </c>
      <c r="D151" s="21">
        <v>12413.8</v>
      </c>
      <c r="E151" s="21">
        <v>100</v>
      </c>
    </row>
    <row r="152" spans="1:5" ht="36.75" customHeight="1">
      <c r="A152" s="12" t="s">
        <v>254</v>
      </c>
      <c r="B152" s="12"/>
      <c r="C152" s="14">
        <v>7.7</v>
      </c>
      <c r="D152" s="14">
        <v>7.7</v>
      </c>
      <c r="E152" s="41">
        <f>D152/C152*100</f>
        <v>100</v>
      </c>
    </row>
    <row r="153" spans="1:5" ht="15.75" customHeight="1">
      <c r="A153" s="25" t="s">
        <v>116</v>
      </c>
      <c r="B153" s="56"/>
      <c r="C153" s="22"/>
      <c r="D153" s="22"/>
      <c r="E153" s="58"/>
    </row>
    <row r="154" spans="1:5" ht="97.5" customHeight="1">
      <c r="A154" s="59" t="s">
        <v>255</v>
      </c>
      <c r="B154" s="60" t="s">
        <v>256</v>
      </c>
      <c r="C154" s="61">
        <v>7.7</v>
      </c>
      <c r="D154" s="62">
        <v>7.7</v>
      </c>
      <c r="E154" s="21">
        <v>100</v>
      </c>
    </row>
    <row r="155" spans="1:6" ht="50.25" customHeight="1">
      <c r="A155" s="12" t="s">
        <v>257</v>
      </c>
      <c r="B155" s="12"/>
      <c r="C155" s="14">
        <f>C157+C158+C159+C160+C161</f>
        <v>78.1</v>
      </c>
      <c r="D155" s="14">
        <f>D157+D158+D159+D160+D161</f>
        <v>78.5</v>
      </c>
      <c r="E155" s="14">
        <v>100</v>
      </c>
      <c r="F155" s="63"/>
    </row>
    <row r="156" spans="1:5" ht="13.5" customHeight="1">
      <c r="A156" s="25" t="s">
        <v>116</v>
      </c>
      <c r="B156" s="64"/>
      <c r="C156" s="22"/>
      <c r="D156" s="22"/>
      <c r="E156" s="22"/>
    </row>
    <row r="157" spans="1:5" ht="129" customHeight="1">
      <c r="A157" s="25" t="s">
        <v>258</v>
      </c>
      <c r="B157" s="27" t="s">
        <v>259</v>
      </c>
      <c r="C157" s="62">
        <v>7.6</v>
      </c>
      <c r="D157" s="62">
        <v>7.6</v>
      </c>
      <c r="E157" s="21">
        <v>100</v>
      </c>
    </row>
    <row r="158" spans="1:5" ht="152.25" customHeight="1">
      <c r="A158" s="25" t="s">
        <v>260</v>
      </c>
      <c r="B158" s="27" t="s">
        <v>261</v>
      </c>
      <c r="C158" s="62">
        <v>27</v>
      </c>
      <c r="D158" s="62">
        <v>27.1</v>
      </c>
      <c r="E158" s="21">
        <v>100</v>
      </c>
    </row>
    <row r="159" spans="1:5" ht="126.75" customHeight="1">
      <c r="A159" s="25" t="s">
        <v>262</v>
      </c>
      <c r="B159" s="27" t="s">
        <v>263</v>
      </c>
      <c r="C159" s="62">
        <v>3.5</v>
      </c>
      <c r="D159" s="62">
        <v>3.5</v>
      </c>
      <c r="E159" s="21">
        <v>100</v>
      </c>
    </row>
    <row r="160" spans="1:5" ht="126.75" customHeight="1">
      <c r="A160" s="25" t="s">
        <v>264</v>
      </c>
      <c r="B160" s="27" t="s">
        <v>265</v>
      </c>
      <c r="C160" s="62">
        <v>2</v>
      </c>
      <c r="D160" s="62">
        <v>2</v>
      </c>
      <c r="E160" s="21">
        <v>100</v>
      </c>
    </row>
    <row r="161" spans="1:5" ht="135" customHeight="1">
      <c r="A161" s="25" t="s">
        <v>266</v>
      </c>
      <c r="B161" s="27" t="s">
        <v>267</v>
      </c>
      <c r="C161" s="62">
        <v>38</v>
      </c>
      <c r="D161" s="62">
        <v>38.3</v>
      </c>
      <c r="E161" s="21">
        <v>100.8</v>
      </c>
    </row>
    <row r="162" spans="1:5" ht="39" customHeight="1">
      <c r="A162" s="12" t="s">
        <v>268</v>
      </c>
      <c r="B162" s="12"/>
      <c r="C162" s="14">
        <f>C164+C165+C166+C167+C168++C169+C170+C171+C172</f>
        <v>351.5</v>
      </c>
      <c r="D162" s="14">
        <f>D164+D165+D166+D167+D168++D169+D170+D171+D172</f>
        <v>351.6</v>
      </c>
      <c r="E162" s="14">
        <v>100</v>
      </c>
    </row>
    <row r="163" spans="1:5" ht="17.25" customHeight="1">
      <c r="A163" s="54" t="s">
        <v>116</v>
      </c>
      <c r="B163" s="65"/>
      <c r="C163" s="14"/>
      <c r="D163" s="14"/>
      <c r="E163" s="14"/>
    </row>
    <row r="164" spans="1:5" ht="120" customHeight="1">
      <c r="A164" s="25" t="s">
        <v>269</v>
      </c>
      <c r="B164" s="27" t="s">
        <v>259</v>
      </c>
      <c r="C164" s="62">
        <v>12.5</v>
      </c>
      <c r="D164" s="62">
        <v>12.5</v>
      </c>
      <c r="E164" s="21">
        <v>100</v>
      </c>
    </row>
    <row r="165" spans="1:5" ht="159" customHeight="1">
      <c r="A165" s="25" t="s">
        <v>270</v>
      </c>
      <c r="B165" s="27" t="s">
        <v>261</v>
      </c>
      <c r="C165" s="62">
        <v>37.9</v>
      </c>
      <c r="D165" s="62">
        <v>37.9</v>
      </c>
      <c r="E165" s="21">
        <v>100</v>
      </c>
    </row>
    <row r="166" spans="1:5" ht="119.25" customHeight="1">
      <c r="A166" s="25" t="s">
        <v>271</v>
      </c>
      <c r="B166" s="27" t="s">
        <v>263</v>
      </c>
      <c r="C166" s="21">
        <v>3</v>
      </c>
      <c r="D166" s="21">
        <v>3.1</v>
      </c>
      <c r="E166" s="33">
        <f aca="true" t="shared" si="8" ref="E166:E169">D166/C166*100</f>
        <v>103.33333333333334</v>
      </c>
    </row>
    <row r="167" spans="1:5" ht="127.5">
      <c r="A167" s="25" t="s">
        <v>272</v>
      </c>
      <c r="B167" s="27" t="s">
        <v>273</v>
      </c>
      <c r="C167" s="21">
        <v>1.5</v>
      </c>
      <c r="D167" s="21">
        <v>1.5</v>
      </c>
      <c r="E167" s="33">
        <f t="shared" si="8"/>
        <v>100</v>
      </c>
    </row>
    <row r="168" spans="1:5" ht="123.75" customHeight="1">
      <c r="A168" s="25" t="s">
        <v>274</v>
      </c>
      <c r="B168" s="27" t="s">
        <v>275</v>
      </c>
      <c r="C168" s="62">
        <v>1</v>
      </c>
      <c r="D168" s="62">
        <v>1</v>
      </c>
      <c r="E168" s="21">
        <f t="shared" si="8"/>
        <v>100</v>
      </c>
    </row>
    <row r="169" spans="1:5" ht="147.75" customHeight="1">
      <c r="A169" s="25" t="s">
        <v>276</v>
      </c>
      <c r="B169" s="27" t="s">
        <v>277</v>
      </c>
      <c r="C169" s="62">
        <v>27.5</v>
      </c>
      <c r="D169" s="62">
        <v>27.5</v>
      </c>
      <c r="E169" s="21">
        <f t="shared" si="8"/>
        <v>100</v>
      </c>
    </row>
    <row r="170" spans="1:5" ht="124.5" customHeight="1">
      <c r="A170" s="25" t="s">
        <v>278</v>
      </c>
      <c r="B170" s="27" t="s">
        <v>263</v>
      </c>
      <c r="C170" s="62">
        <v>1.5</v>
      </c>
      <c r="D170" s="62">
        <v>1.5</v>
      </c>
      <c r="E170" s="21">
        <v>100</v>
      </c>
    </row>
    <row r="171" spans="1:5" ht="124.5" customHeight="1">
      <c r="A171" s="25" t="s">
        <v>279</v>
      </c>
      <c r="B171" s="27" t="s">
        <v>265</v>
      </c>
      <c r="C171" s="62">
        <v>24.3</v>
      </c>
      <c r="D171" s="62">
        <v>24.3</v>
      </c>
      <c r="E171" s="21">
        <f>D171/C171*100</f>
        <v>100</v>
      </c>
    </row>
    <row r="172" spans="1:5" ht="138.75" customHeight="1">
      <c r="A172" s="25" t="s">
        <v>280</v>
      </c>
      <c r="B172" s="27" t="s">
        <v>267</v>
      </c>
      <c r="C172" s="62">
        <v>242.3</v>
      </c>
      <c r="D172" s="62">
        <v>242.3</v>
      </c>
      <c r="E172" s="21">
        <v>100</v>
      </c>
    </row>
    <row r="173" spans="1:6" ht="36" customHeight="1">
      <c r="A173" s="12" t="s">
        <v>281</v>
      </c>
      <c r="B173" s="12"/>
      <c r="C173" s="14">
        <f>C175+C176</f>
        <v>16.9</v>
      </c>
      <c r="D173" s="14">
        <f>D175+D176</f>
        <v>16.9</v>
      </c>
      <c r="E173" s="14">
        <v>100</v>
      </c>
      <c r="F173" s="66"/>
    </row>
    <row r="174" spans="1:6" ht="17.25" customHeight="1">
      <c r="A174" s="54" t="s">
        <v>130</v>
      </c>
      <c r="B174" s="67"/>
      <c r="C174" s="68"/>
      <c r="D174" s="68"/>
      <c r="E174" s="68"/>
      <c r="F174" s="66"/>
    </row>
    <row r="175" spans="1:6" ht="204" customHeight="1">
      <c r="A175" s="25" t="s">
        <v>282</v>
      </c>
      <c r="B175" s="27" t="s">
        <v>283</v>
      </c>
      <c r="C175" s="62">
        <v>3.7</v>
      </c>
      <c r="D175" s="62">
        <v>3.7</v>
      </c>
      <c r="E175" s="21">
        <v>100</v>
      </c>
      <c r="F175" s="66"/>
    </row>
    <row r="176" spans="1:6" ht="132.75" customHeight="1">
      <c r="A176" s="25" t="s">
        <v>284</v>
      </c>
      <c r="B176" s="27" t="s">
        <v>285</v>
      </c>
      <c r="C176" s="62">
        <v>13.2</v>
      </c>
      <c r="D176" s="62">
        <v>13.2</v>
      </c>
      <c r="E176" s="21">
        <v>100</v>
      </c>
      <c r="F176" s="66"/>
    </row>
    <row r="177" spans="1:6" ht="51.75" customHeight="1">
      <c r="A177" s="12" t="s">
        <v>286</v>
      </c>
      <c r="B177" s="12"/>
      <c r="C177" s="14">
        <v>640</v>
      </c>
      <c r="D177" s="14">
        <v>640</v>
      </c>
      <c r="E177" s="14">
        <v>100</v>
      </c>
      <c r="F177" s="66"/>
    </row>
    <row r="178" spans="1:6" ht="15.75" customHeight="1">
      <c r="A178" s="25" t="s">
        <v>130</v>
      </c>
      <c r="B178" s="25"/>
      <c r="C178" s="22"/>
      <c r="D178" s="22"/>
      <c r="E178" s="22"/>
      <c r="F178" s="66"/>
    </row>
    <row r="179" spans="1:6" ht="133.5" customHeight="1">
      <c r="A179" s="25" t="s">
        <v>287</v>
      </c>
      <c r="B179" s="27" t="s">
        <v>285</v>
      </c>
      <c r="C179" s="62">
        <v>640</v>
      </c>
      <c r="D179" s="62">
        <v>640</v>
      </c>
      <c r="E179" s="21">
        <v>100</v>
      </c>
      <c r="F179" s="66"/>
    </row>
    <row r="180" spans="1:6" ht="51.75" customHeight="1">
      <c r="A180" s="69" t="s">
        <v>288</v>
      </c>
      <c r="B180" s="69"/>
      <c r="C180" s="70">
        <v>15</v>
      </c>
      <c r="D180" s="70">
        <v>15</v>
      </c>
      <c r="E180" s="55">
        <v>100</v>
      </c>
      <c r="F180" s="66"/>
    </row>
    <row r="181" spans="1:6" ht="12.75">
      <c r="A181" s="71" t="s">
        <v>116</v>
      </c>
      <c r="B181" s="72"/>
      <c r="C181" s="62"/>
      <c r="D181" s="62"/>
      <c r="E181" s="21"/>
      <c r="F181" s="66"/>
    </row>
    <row r="182" spans="1:6" ht="93.75" customHeight="1">
      <c r="A182" s="25" t="s">
        <v>289</v>
      </c>
      <c r="B182" s="27" t="s">
        <v>290</v>
      </c>
      <c r="C182" s="21">
        <v>15</v>
      </c>
      <c r="D182" s="21">
        <v>15</v>
      </c>
      <c r="E182" s="33">
        <f>D182/C182*100</f>
        <v>100</v>
      </c>
      <c r="F182" s="66"/>
    </row>
    <row r="183" spans="1:5" ht="51" customHeight="1">
      <c r="A183" s="12" t="s">
        <v>291</v>
      </c>
      <c r="B183" s="12"/>
      <c r="C183" s="14">
        <f>C185+C186+C187+C188+C189+C190+C191+C192+C193+C194+C195+C196+C197+C198+C199+C200+C201+C202+C203</f>
        <v>305438.7999999999</v>
      </c>
      <c r="D183" s="14">
        <f>D185+D186+D187+D188+D189+D190+D191+D192+D193+D194+D195+D196+D197+D198+D199+D200+D201+D202+D203</f>
        <v>305438.7999999999</v>
      </c>
      <c r="E183" s="14">
        <v>100</v>
      </c>
    </row>
    <row r="184" spans="1:5" ht="12" customHeight="1">
      <c r="A184" s="54" t="s">
        <v>116</v>
      </c>
      <c r="B184" s="48"/>
      <c r="C184" s="73"/>
      <c r="D184" s="73"/>
      <c r="E184" s="68"/>
    </row>
    <row r="185" spans="1:5" ht="123" customHeight="1">
      <c r="A185" s="31" t="s">
        <v>292</v>
      </c>
      <c r="B185" s="32" t="s">
        <v>293</v>
      </c>
      <c r="C185" s="33">
        <v>315.5</v>
      </c>
      <c r="D185" s="33">
        <v>315.5</v>
      </c>
      <c r="E185" s="33">
        <f aca="true" t="shared" si="9" ref="E185:E204">D185/C185*100</f>
        <v>100</v>
      </c>
    </row>
    <row r="186" spans="1:5" ht="87.75" customHeight="1">
      <c r="A186" s="31" t="s">
        <v>292</v>
      </c>
      <c r="B186" s="32" t="s">
        <v>294</v>
      </c>
      <c r="C186" s="33">
        <v>102.1</v>
      </c>
      <c r="D186" s="33">
        <v>102.1</v>
      </c>
      <c r="E186" s="33">
        <f t="shared" si="9"/>
        <v>100</v>
      </c>
    </row>
    <row r="187" spans="1:5" ht="109.5" customHeight="1">
      <c r="A187" s="31" t="s">
        <v>292</v>
      </c>
      <c r="B187" s="32" t="s">
        <v>295</v>
      </c>
      <c r="C187" s="33">
        <v>2467.9</v>
      </c>
      <c r="D187" s="33">
        <v>2467.9</v>
      </c>
      <c r="E187" s="33">
        <f t="shared" si="9"/>
        <v>100</v>
      </c>
    </row>
    <row r="188" spans="1:5" ht="45.75" customHeight="1">
      <c r="A188" s="31" t="s">
        <v>296</v>
      </c>
      <c r="B188" s="32" t="s">
        <v>297</v>
      </c>
      <c r="C188" s="33">
        <v>6580.8</v>
      </c>
      <c r="D188" s="33">
        <v>6580.8</v>
      </c>
      <c r="E188" s="33">
        <f t="shared" si="9"/>
        <v>100</v>
      </c>
    </row>
    <row r="189" spans="1:5" ht="48.75" customHeight="1">
      <c r="A189" s="31" t="s">
        <v>298</v>
      </c>
      <c r="B189" s="32" t="s">
        <v>299</v>
      </c>
      <c r="C189" s="33">
        <v>11942.9</v>
      </c>
      <c r="D189" s="33">
        <v>11942.9</v>
      </c>
      <c r="E189" s="33">
        <f t="shared" si="9"/>
        <v>100</v>
      </c>
    </row>
    <row r="190" spans="1:5" ht="138" customHeight="1">
      <c r="A190" s="31" t="s">
        <v>300</v>
      </c>
      <c r="B190" s="32" t="s">
        <v>301</v>
      </c>
      <c r="C190" s="33">
        <v>63920.3</v>
      </c>
      <c r="D190" s="33">
        <v>63920.3</v>
      </c>
      <c r="E190" s="33">
        <f t="shared" si="9"/>
        <v>100</v>
      </c>
    </row>
    <row r="191" spans="1:5" ht="104.25" customHeight="1">
      <c r="A191" s="31" t="s">
        <v>302</v>
      </c>
      <c r="B191" s="32" t="s">
        <v>303</v>
      </c>
      <c r="C191" s="33">
        <v>217.5</v>
      </c>
      <c r="D191" s="33">
        <v>217.5</v>
      </c>
      <c r="E191" s="33">
        <f t="shared" si="9"/>
        <v>100</v>
      </c>
    </row>
    <row r="192" spans="1:5" ht="201.75" customHeight="1">
      <c r="A192" s="31" t="s">
        <v>304</v>
      </c>
      <c r="B192" s="32" t="s">
        <v>305</v>
      </c>
      <c r="C192" s="33">
        <v>1236.7</v>
      </c>
      <c r="D192" s="33">
        <v>1236.7</v>
      </c>
      <c r="E192" s="33">
        <f t="shared" si="9"/>
        <v>100</v>
      </c>
    </row>
    <row r="193" spans="1:5" ht="105" customHeight="1">
      <c r="A193" s="31" t="s">
        <v>306</v>
      </c>
      <c r="B193" s="32" t="s">
        <v>307</v>
      </c>
      <c r="C193" s="33">
        <v>350.4</v>
      </c>
      <c r="D193" s="33">
        <v>350.4</v>
      </c>
      <c r="E193" s="33">
        <f t="shared" si="9"/>
        <v>100</v>
      </c>
    </row>
    <row r="194" spans="1:5" ht="112.5" customHeight="1">
      <c r="A194" s="31" t="s">
        <v>308</v>
      </c>
      <c r="B194" s="32" t="s">
        <v>309</v>
      </c>
      <c r="C194" s="33">
        <v>300</v>
      </c>
      <c r="D194" s="33">
        <v>300</v>
      </c>
      <c r="E194" s="33">
        <f t="shared" si="9"/>
        <v>100</v>
      </c>
    </row>
    <row r="195" spans="1:5" ht="106.5" customHeight="1">
      <c r="A195" s="31" t="s">
        <v>310</v>
      </c>
      <c r="B195" s="32" t="s">
        <v>311</v>
      </c>
      <c r="C195" s="33">
        <v>1302.6</v>
      </c>
      <c r="D195" s="33">
        <v>1302.6</v>
      </c>
      <c r="E195" s="33">
        <f t="shared" si="9"/>
        <v>100</v>
      </c>
    </row>
    <row r="196" spans="1:5" ht="181.5" customHeight="1">
      <c r="A196" s="31" t="s">
        <v>312</v>
      </c>
      <c r="B196" s="32" t="s">
        <v>313</v>
      </c>
      <c r="C196" s="33">
        <v>148667.9</v>
      </c>
      <c r="D196" s="33">
        <v>148667.9</v>
      </c>
      <c r="E196" s="33">
        <f t="shared" si="9"/>
        <v>100</v>
      </c>
    </row>
    <row r="197" spans="1:5" ht="186" customHeight="1">
      <c r="A197" s="31" t="s">
        <v>314</v>
      </c>
      <c r="B197" s="32" t="s">
        <v>315</v>
      </c>
      <c r="C197" s="33">
        <v>22803.8</v>
      </c>
      <c r="D197" s="33">
        <v>22803.8</v>
      </c>
      <c r="E197" s="33">
        <f t="shared" si="9"/>
        <v>100</v>
      </c>
    </row>
    <row r="198" spans="1:5" ht="185.25" customHeight="1">
      <c r="A198" s="31" t="s">
        <v>316</v>
      </c>
      <c r="B198" s="32" t="s">
        <v>317</v>
      </c>
      <c r="C198" s="33">
        <v>15886.8</v>
      </c>
      <c r="D198" s="33">
        <v>15886.8</v>
      </c>
      <c r="E198" s="33">
        <f t="shared" si="9"/>
        <v>100</v>
      </c>
    </row>
    <row r="199" spans="1:5" ht="183.75" customHeight="1">
      <c r="A199" s="31" t="s">
        <v>318</v>
      </c>
      <c r="B199" s="32" t="s">
        <v>319</v>
      </c>
      <c r="C199" s="33">
        <v>11630.6</v>
      </c>
      <c r="D199" s="33">
        <v>11630.6</v>
      </c>
      <c r="E199" s="33">
        <f t="shared" si="9"/>
        <v>100</v>
      </c>
    </row>
    <row r="200" spans="1:5" ht="188.25" customHeight="1">
      <c r="A200" s="31" t="s">
        <v>320</v>
      </c>
      <c r="B200" s="32" t="s">
        <v>321</v>
      </c>
      <c r="C200" s="33">
        <v>10284.6</v>
      </c>
      <c r="D200" s="33">
        <v>10284.6</v>
      </c>
      <c r="E200" s="33">
        <f t="shared" si="9"/>
        <v>100</v>
      </c>
    </row>
    <row r="201" spans="1:5" ht="181.5" customHeight="1">
      <c r="A201" s="31" t="s">
        <v>322</v>
      </c>
      <c r="B201" s="32" t="s">
        <v>323</v>
      </c>
      <c r="C201" s="33">
        <v>4461.5</v>
      </c>
      <c r="D201" s="33">
        <v>4461.5</v>
      </c>
      <c r="E201" s="33">
        <f t="shared" si="9"/>
        <v>100</v>
      </c>
    </row>
    <row r="202" spans="1:5" ht="192" customHeight="1">
      <c r="A202" s="31" t="s">
        <v>324</v>
      </c>
      <c r="B202" s="32" t="s">
        <v>325</v>
      </c>
      <c r="C202" s="33">
        <v>3238.8</v>
      </c>
      <c r="D202" s="33">
        <v>3238.8</v>
      </c>
      <c r="E202" s="33">
        <f t="shared" si="9"/>
        <v>100</v>
      </c>
    </row>
    <row r="203" spans="1:5" ht="66.75" customHeight="1">
      <c r="A203" s="31" t="s">
        <v>326</v>
      </c>
      <c r="B203" s="32" t="s">
        <v>327</v>
      </c>
      <c r="C203" s="33">
        <v>-271.9</v>
      </c>
      <c r="D203" s="74">
        <v>-271.9</v>
      </c>
      <c r="E203" s="74">
        <f t="shared" si="9"/>
        <v>100</v>
      </c>
    </row>
    <row r="204" spans="1:5" ht="27.75" customHeight="1">
      <c r="A204" s="75"/>
      <c r="B204" s="76" t="s">
        <v>328</v>
      </c>
      <c r="C204" s="77">
        <f>C10+C54+C66+C75+C101+C112+C117+C122+C127+C130+C152+C155+C162+C173+C177+C180+C183</f>
        <v>2880392.9999999995</v>
      </c>
      <c r="D204" s="77">
        <f>D10+D54+D66+D75+D101+D112+D117+D122+D127+D130+D152+D155+D162+D173+D177+D180+D183</f>
        <v>2842341.5999999996</v>
      </c>
      <c r="E204" s="14">
        <f t="shared" si="9"/>
        <v>98.67895110146428</v>
      </c>
    </row>
    <row r="205" spans="1:5" ht="39" customHeight="1">
      <c r="A205" s="78"/>
      <c r="B205" s="79"/>
      <c r="C205" s="78"/>
      <c r="D205" s="78"/>
      <c r="E205" s="78"/>
    </row>
    <row r="206" spans="1:5" ht="44.25" customHeight="1">
      <c r="A206" s="80"/>
      <c r="B206" s="80"/>
      <c r="C206" s="81"/>
      <c r="D206" s="78"/>
      <c r="E206" s="78"/>
    </row>
    <row r="207" spans="1:5" ht="13.5" customHeight="1">
      <c r="A207" s="80"/>
      <c r="B207" s="80"/>
      <c r="C207" s="78"/>
      <c r="D207" s="78"/>
      <c r="E207" s="78"/>
    </row>
    <row r="208" spans="1:5" ht="105.75" customHeight="1">
      <c r="A208" s="80"/>
      <c r="B208" s="80"/>
      <c r="C208" s="78"/>
      <c r="D208" s="78"/>
      <c r="E208" s="78"/>
    </row>
    <row r="209" spans="1:5" ht="19.5" customHeight="1">
      <c r="A209" s="82"/>
      <c r="B209" s="83"/>
      <c r="C209" s="78"/>
      <c r="D209" s="78"/>
      <c r="E209" s="78"/>
    </row>
    <row r="210" spans="1:5" ht="15">
      <c r="A210" s="82"/>
      <c r="B210" s="84"/>
      <c r="C210" s="78"/>
      <c r="D210" s="78"/>
      <c r="E210" s="78"/>
    </row>
    <row r="211" spans="1:5" ht="18.75" customHeight="1">
      <c r="A211" s="82"/>
      <c r="B211" s="84"/>
      <c r="C211" s="78"/>
      <c r="D211" s="78"/>
      <c r="E211" s="78"/>
    </row>
    <row r="212" spans="1:5" ht="18" customHeight="1">
      <c r="A212" s="82"/>
      <c r="B212" s="84"/>
      <c r="C212" s="78"/>
      <c r="D212" s="78"/>
      <c r="E212" s="78"/>
    </row>
    <row r="213" spans="1:5" ht="15">
      <c r="A213" s="82"/>
      <c r="B213" s="83"/>
      <c r="C213" s="78"/>
      <c r="D213" s="78"/>
      <c r="E213" s="78"/>
    </row>
    <row r="214" spans="1:6" ht="15.75" customHeight="1">
      <c r="A214" s="85"/>
      <c r="B214" s="79"/>
      <c r="C214" s="78"/>
      <c r="D214" s="78"/>
      <c r="E214" s="78"/>
      <c r="F214" s="86"/>
    </row>
    <row r="215" spans="1:6" ht="18.75" customHeight="1">
      <c r="A215" s="78"/>
      <c r="B215" s="79"/>
      <c r="C215" s="78"/>
      <c r="D215" s="78"/>
      <c r="E215" s="78"/>
      <c r="F215" s="86"/>
    </row>
    <row r="216" spans="1:6" ht="12.75">
      <c r="A216" s="78"/>
      <c r="B216" s="79"/>
      <c r="C216" s="78"/>
      <c r="D216" s="78"/>
      <c r="E216" s="78"/>
      <c r="F216" s="86"/>
    </row>
    <row r="217" spans="1:6" ht="12.75">
      <c r="A217" s="78"/>
      <c r="B217" s="79"/>
      <c r="C217" s="78"/>
      <c r="D217" s="78"/>
      <c r="E217" s="78"/>
      <c r="F217" s="86"/>
    </row>
    <row r="218" spans="1:6" ht="12.75">
      <c r="A218" s="78"/>
      <c r="B218" s="79"/>
      <c r="C218" s="78"/>
      <c r="D218" s="78"/>
      <c r="E218" s="78"/>
      <c r="F218" s="86"/>
    </row>
    <row r="219" spans="1:6" ht="12.75">
      <c r="A219" s="78"/>
      <c r="B219" s="79"/>
      <c r="C219" s="78"/>
      <c r="D219" s="78"/>
      <c r="E219" s="78"/>
      <c r="F219" s="86"/>
    </row>
    <row r="220" spans="1:6" ht="12.75">
      <c r="A220" s="78"/>
      <c r="B220" s="79"/>
      <c r="C220" s="78"/>
      <c r="D220" s="78"/>
      <c r="E220" s="78"/>
      <c r="F220" s="86"/>
    </row>
    <row r="221" spans="1:6" ht="12.75">
      <c r="A221" s="78"/>
      <c r="B221" s="79"/>
      <c r="C221" s="78"/>
      <c r="D221" s="78"/>
      <c r="E221" s="78"/>
      <c r="F221" s="86"/>
    </row>
    <row r="222" spans="1:6" ht="12.75">
      <c r="A222" s="78"/>
      <c r="B222" s="79"/>
      <c r="C222" s="78"/>
      <c r="D222" s="78"/>
      <c r="E222" s="78"/>
      <c r="F222" s="86"/>
    </row>
    <row r="223" spans="1:6" ht="12.75">
      <c r="A223" s="78"/>
      <c r="B223" s="79"/>
      <c r="C223" s="78"/>
      <c r="D223" s="78"/>
      <c r="E223" s="78"/>
      <c r="F223" s="86"/>
    </row>
    <row r="224" spans="1:6" ht="12.75">
      <c r="A224" s="78"/>
      <c r="B224" s="79"/>
      <c r="C224" s="78"/>
      <c r="D224" s="78"/>
      <c r="E224" s="78"/>
      <c r="F224" s="86"/>
    </row>
    <row r="225" spans="1:6" ht="12.75">
      <c r="A225" s="78"/>
      <c r="B225" s="79"/>
      <c r="C225" s="78"/>
      <c r="D225" s="78"/>
      <c r="E225" s="78"/>
      <c r="F225" s="86"/>
    </row>
    <row r="226" spans="1:6" ht="12.75">
      <c r="A226" s="78"/>
      <c r="B226" s="79"/>
      <c r="C226" s="78"/>
      <c r="D226" s="78"/>
      <c r="E226" s="78"/>
      <c r="F226" s="86"/>
    </row>
    <row r="227" spans="1:6" ht="12.75">
      <c r="A227" s="78"/>
      <c r="B227" s="79"/>
      <c r="C227" s="78"/>
      <c r="D227" s="78"/>
      <c r="E227" s="78"/>
      <c r="F227" s="86"/>
    </row>
    <row r="228" spans="1:6" ht="12.75">
      <c r="A228" s="78"/>
      <c r="B228" s="79"/>
      <c r="C228" s="78"/>
      <c r="D228" s="78"/>
      <c r="E228" s="78"/>
      <c r="F228" s="86"/>
    </row>
    <row r="229" spans="1:6" ht="12.75">
      <c r="A229" s="78"/>
      <c r="B229" s="79"/>
      <c r="C229" s="78"/>
      <c r="D229" s="78"/>
      <c r="E229" s="78"/>
      <c r="F229" s="86"/>
    </row>
    <row r="230" spans="1:6" ht="12.75">
      <c r="A230" s="78"/>
      <c r="B230" s="79"/>
      <c r="C230" s="78"/>
      <c r="D230" s="78"/>
      <c r="E230" s="78"/>
      <c r="F230" s="86"/>
    </row>
    <row r="231" spans="1:6" ht="12.75">
      <c r="A231" s="78"/>
      <c r="B231" s="79"/>
      <c r="C231" s="78"/>
      <c r="D231" s="78"/>
      <c r="E231" s="78"/>
      <c r="F231" s="86"/>
    </row>
    <row r="232" spans="1:6" ht="12.75">
      <c r="A232" s="78"/>
      <c r="B232" s="79"/>
      <c r="C232" s="78"/>
      <c r="D232" s="78"/>
      <c r="E232" s="78"/>
      <c r="F232" s="86"/>
    </row>
    <row r="233" spans="1:6" ht="12.75">
      <c r="A233" s="78"/>
      <c r="B233" s="79"/>
      <c r="C233" s="78"/>
      <c r="D233" s="78"/>
      <c r="E233" s="78"/>
      <c r="F233" s="86"/>
    </row>
    <row r="234" spans="1:6" ht="12.75">
      <c r="A234" s="78"/>
      <c r="B234" s="79"/>
      <c r="C234" s="78"/>
      <c r="D234" s="78"/>
      <c r="E234" s="78"/>
      <c r="F234" s="86"/>
    </row>
    <row r="235" spans="1:6" ht="12.75">
      <c r="A235" s="78"/>
      <c r="B235" s="79"/>
      <c r="C235" s="78"/>
      <c r="D235" s="78"/>
      <c r="E235" s="78"/>
      <c r="F235" s="86"/>
    </row>
    <row r="236" spans="1:6" ht="12.75">
      <c r="A236" s="78"/>
      <c r="B236" s="79"/>
      <c r="C236" s="78"/>
      <c r="D236" s="78"/>
      <c r="E236" s="78"/>
      <c r="F236" s="86"/>
    </row>
    <row r="237" spans="1:6" ht="12.75">
      <c r="A237" s="78"/>
      <c r="B237" s="79"/>
      <c r="C237" s="78"/>
      <c r="D237" s="78"/>
      <c r="E237" s="78"/>
      <c r="F237" s="86"/>
    </row>
    <row r="238" spans="1:6" ht="12.75">
      <c r="A238" s="78"/>
      <c r="B238" s="79"/>
      <c r="C238" s="78"/>
      <c r="D238" s="78"/>
      <c r="E238" s="78"/>
      <c r="F238" s="86"/>
    </row>
    <row r="239" ht="12.75">
      <c r="F239" s="86"/>
    </row>
    <row r="240" ht="12.75">
      <c r="F240" s="86"/>
    </row>
    <row r="241" ht="12.75">
      <c r="F241" s="86"/>
    </row>
    <row r="242" ht="12.75">
      <c r="F242" s="86"/>
    </row>
    <row r="243" ht="12.75">
      <c r="F243" s="86"/>
    </row>
    <row r="244" ht="12.75">
      <c r="F244" s="86"/>
    </row>
    <row r="245" ht="12.75">
      <c r="F245" s="86"/>
    </row>
    <row r="246" ht="12.75">
      <c r="F246" s="86"/>
    </row>
  </sheetData>
  <sheetProtection selectLockedCells="1" selectUnlockedCells="1"/>
  <mergeCells count="27">
    <mergeCell ref="A1:E1"/>
    <mergeCell ref="A2:E2"/>
    <mergeCell ref="B3:E3"/>
    <mergeCell ref="A4:E4"/>
    <mergeCell ref="A6:E6"/>
    <mergeCell ref="A7:E7"/>
    <mergeCell ref="A10:B10"/>
    <mergeCell ref="A54:B54"/>
    <mergeCell ref="A66:B66"/>
    <mergeCell ref="A75:B75"/>
    <mergeCell ref="A101:B101"/>
    <mergeCell ref="A112:B112"/>
    <mergeCell ref="A117:B117"/>
    <mergeCell ref="A122:B122"/>
    <mergeCell ref="A127:B127"/>
    <mergeCell ref="A130:B130"/>
    <mergeCell ref="A152:B152"/>
    <mergeCell ref="A155:B155"/>
    <mergeCell ref="A162:B162"/>
    <mergeCell ref="A173:B173"/>
    <mergeCell ref="A177:B177"/>
    <mergeCell ref="A178:B178"/>
    <mergeCell ref="A180:B180"/>
    <mergeCell ref="A183:B183"/>
    <mergeCell ref="A206:B206"/>
    <mergeCell ref="A207:B207"/>
    <mergeCell ref="A208:B208"/>
  </mergeCells>
  <printOptions/>
  <pageMargins left="0.9840277777777778" right="0.39375" top="0.7875" bottom="0.5118055555555556" header="0.5118110236220472" footer="0.5118055555555556"/>
  <pageSetup horizontalDpi="300" verticalDpi="300" orientation="portrait" paperSize="9" scale="95"/>
  <headerFooter alignWithMargins="0">
    <oddFooter>&amp;C&amp;"Times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2023-02-15T06:17:38Z</cp:lastPrinted>
  <dcterms:created xsi:type="dcterms:W3CDTF">1996-10-08T23:32:33Z</dcterms:created>
  <dcterms:modified xsi:type="dcterms:W3CDTF">2024-05-28T12:53:47Z</dcterms:modified>
  <cp:category/>
  <cp:version/>
  <cp:contentType/>
  <cp:contentStatus/>
  <cp:revision>1</cp:revision>
</cp:coreProperties>
</file>