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естр" sheetId="1" state="visible" r:id="rId3"/>
    <sheet name="Перечень" sheetId="2" state="visible" r:id="rId4"/>
    <sheet name="РО" sheetId="3" state="visible" r:id="rId5"/>
    <sheet name="Лист4" sheetId="4" state="visible" r:id="rId6"/>
    <sheet name="Лист5" sheetId="5" state="visible" r:id="rId7"/>
    <sheet name="Лист6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<sst xmlns="http://schemas.openxmlformats.org/spreadsheetml/2006/main" count="986" uniqueCount="236">
  <si>
    <t xml:space="preserve">Приложение
  к постановлению администрации района
От 21.01.2026          № 36
</t>
  </si>
  <si>
    <t xml:space="preserve">Краткосрочный план
реализации региональной программы капитального ремонта общего имущества в многоквартирных домах,
расположенных на территории муниципального образования Вязниковский район, на 2026-2028 годы
** - сведения о многоквартирных домах, включенных в краткосрочный план реализации региональной программы капитального ремонта общего имущества в многоквартирных домах, расположенных на территории муниципального образования Вязниковский район, на 2026-2028 годы, приведены в таблице к краткосрочному плану
</t>
  </si>
  <si>
    <t xml:space="preserve">№ п/п</t>
  </si>
  <si>
    <t xml:space="preserve">Адрес многоквартирного дома
(далее - МКД)</t>
  </si>
  <si>
    <t xml:space="preserve">Стоимость капитального ремонта ВСЕГО</t>
  </si>
  <si>
    <t xml:space="preserve">виды, установленные ч.1 ст.166 Жилищного Кодекса РФ</t>
  </si>
  <si>
    <t xml:space="preserve">виды, установленные нормативным правовым актом субъекта РФ</t>
  </si>
  <si>
    <t xml:space="preserve">Срок выполнения проектной документации </t>
  </si>
  <si>
    <t xml:space="preserve">Срок выполнения запланированных строительно - монтажных работ (уточняется по видам)</t>
  </si>
  <si>
    <t xml:space="preserve">Срок оказания услуги по строительному контролю</t>
  </si>
  <si>
    <t xml:space="preserve">ремонт внутридомовых инженерных систем</t>
  </si>
  <si>
    <t xml:space="preserve">ремонт или замена лифтового оборудования</t>
  </si>
  <si>
    <t xml:space="preserve">ремонт крыши</t>
  </si>
  <si>
    <t xml:space="preserve">ремонт подвальных помещений</t>
  </si>
  <si>
    <t xml:space="preserve">ремонт фасада</t>
  </si>
  <si>
    <t xml:space="preserve">ремонт фундамента</t>
  </si>
  <si>
    <t xml:space="preserve">замена плоской кровли на стропильную</t>
  </si>
  <si>
    <t xml:space="preserve">установка или замена по результатам поверки коллективных (общедомовых) приборов учета потребления ресурсов, необходимых для предоставления коммунальных услуг, и (или) узлов управления
 и регулирования потребления этих ресурсов (тепловой энергии, горячей и холодной воды, газа), а также установка автоматизированных информационно-измерительных систем учета потребления коммунальных ресурсов и коммунальных услуг при капитальном ремонте соответствующей внутридомовой инженерной системы</t>
  </si>
  <si>
    <t xml:space="preserve">устройство вновь выгребных ям при отсутствии централизованной системы водоотведения</t>
  </si>
  <si>
    <t xml:space="preserve">разработка и экспертиза проектной документации для видов работ по капитальному ремонту, для которых подготовка проектной документации необходима в соответствии с законодательством о градостроительной деятельности, а также подготовка предпроектного обоснования (проведение комплексного обследования технического состояния многоквартирного дома, разработка сметной документации на выполнение работ по проектированию, подготовка технического задания на проектирование мероприятий по капитальному ремонту)</t>
  </si>
  <si>
    <t xml:space="preserve">строительный контроль</t>
  </si>
  <si>
    <t xml:space="preserve">авторский надзор при выполнении работ по капитальному ремонту многоквартирных домов, имеющих статус объекта культурного наследия (памятника истории и культуры) народов Российской Федерации</t>
  </si>
  <si>
    <t xml:space="preserve">ремонт сетей ХВС</t>
  </si>
  <si>
    <t xml:space="preserve">ремонт сетей ГВС</t>
  </si>
  <si>
    <t xml:space="preserve">ремонт сетей теплоснабжения</t>
  </si>
  <si>
    <t xml:space="preserve">ремонт систем водоотведения</t>
  </si>
  <si>
    <t xml:space="preserve">ремонт сетей электроснабжения</t>
  </si>
  <si>
    <t xml:space="preserve">ремонт сетей газоснабжения</t>
  </si>
  <si>
    <t xml:space="preserve">руб.</t>
  </si>
  <si>
    <t xml:space="preserve">ед.</t>
  </si>
  <si>
    <t xml:space="preserve">кв.м</t>
  </si>
  <si>
    <t xml:space="preserve">куб.м</t>
  </si>
  <si>
    <t xml:space="preserve">Итого по Вязниковскому району на 2026-2028 годы</t>
  </si>
  <si>
    <t xml:space="preserve">Итого по Вязниковский район на 2026 год</t>
  </si>
  <si>
    <t xml:space="preserve">X</t>
  </si>
  <si>
    <t xml:space="preserve">Итого по город Вязники</t>
  </si>
  <si>
    <t xml:space="preserve">Вязники, г. Стахановская  ул, 19</t>
  </si>
  <si>
    <t xml:space="preserve">Вязниковский р-н, Чудиново д, Полевая ул, 32</t>
  </si>
  <si>
    <t xml:space="preserve">Вязники г.  Владимирская ул, 8/16</t>
  </si>
  <si>
    <t xml:space="preserve">Вязники г.  Железнодорожная ул, 43</t>
  </si>
  <si>
    <t xml:space="preserve">Вязники г.  Жуковского ул, 9</t>
  </si>
  <si>
    <t xml:space="preserve">Вязники г.  Комсомольская ул, 12</t>
  </si>
  <si>
    <t xml:space="preserve">Вязники г.  Ленина ул, 11</t>
  </si>
  <si>
    <t xml:space="preserve">Вязники г.  Молодежная ул, 12</t>
  </si>
  <si>
    <t xml:space="preserve">Вязники г. Новая ул, 9</t>
  </si>
  <si>
    <t xml:space="preserve">Вязники г, Советская ул, 60/2</t>
  </si>
  <si>
    <t xml:space="preserve">Вязники г, Мошина ул, 28</t>
  </si>
  <si>
    <t xml:space="preserve">Вязники г. Советская ул, 13/4</t>
  </si>
  <si>
    <t xml:space="preserve">Вязники г. Советская ул, 58</t>
  </si>
  <si>
    <t xml:space="preserve">5 572 889.89</t>
  </si>
  <si>
    <t xml:space="preserve">Вязники г.  Стахановская ул, 21</t>
  </si>
  <si>
    <t xml:space="preserve">Вязниковский р-н, Чудиново д, Центральная ул, 3</t>
  </si>
  <si>
    <t xml:space="preserve">Вязники г.  мкр. Нововязники Карла Маркса  ул, 5</t>
  </si>
  <si>
    <t xml:space="preserve">Вязники г.  мкр. Нововязники Кировский пер.  1</t>
  </si>
  <si>
    <t xml:space="preserve">Вязники мик Нововязники Юбилейная ул.  3</t>
  </si>
  <si>
    <t xml:space="preserve">Вязники г.   Заготзерно ул. д.6а</t>
  </si>
  <si>
    <t xml:space="preserve">Вязники г. Металлистов ул. 3</t>
  </si>
  <si>
    <t xml:space="preserve">Вязники г. Молодежная, д. 12</t>
  </si>
  <si>
    <t xml:space="preserve">Вязники г. Володарская, д. 4/2</t>
  </si>
  <si>
    <t xml:space="preserve">Вязники г. Владимирская, д. 8/16</t>
  </si>
  <si>
    <t xml:space="preserve">Вязники г. мкр. Нововязники, ул. Механизаторов, д. 111</t>
  </si>
  <si>
    <t xml:space="preserve">Вязники г. мкр. Нововязники, ул. Механизаторов, д. 107</t>
  </si>
  <si>
    <t xml:space="preserve">Вязники г. Калинина ул.  1/7 </t>
  </si>
  <si>
    <t xml:space="preserve">Вязниковский р-н, Пески д. Новая ул. 3</t>
  </si>
  <si>
    <t xml:space="preserve">Вязники г. Пушкинская ул. 23/14</t>
  </si>
  <si>
    <t xml:space="preserve">Вязники г.Стахановская ул. 21</t>
  </si>
  <si>
    <t xml:space="preserve">Вязники г. Железнодорожная  ул. 31</t>
  </si>
  <si>
    <t xml:space="preserve">Вязники г., Киселева ул., д.71</t>
  </si>
  <si>
    <t xml:space="preserve">Вязники г.  Симонова  ул. 21</t>
  </si>
  <si>
    <t xml:space="preserve">Вязники г.  Мошина ул. 6</t>
  </si>
  <si>
    <t xml:space="preserve">Вязники г.  Новая ул. 5</t>
  </si>
  <si>
    <t xml:space="preserve">Вязники г. Механизаторов ул. 109</t>
  </si>
  <si>
    <t xml:space="preserve">Вязники г.  Новая ул. 8</t>
  </si>
  <si>
    <t xml:space="preserve">Вязники г. Комсомольская ул. 2А</t>
  </si>
  <si>
    <t xml:space="preserve">Вязники г. Комсомольская ул. 12</t>
  </si>
  <si>
    <t xml:space="preserve">Вязники г. Металлистов ул. 11</t>
  </si>
  <si>
    <t xml:space="preserve">Вязники г. Ефимьево ул. 5</t>
  </si>
  <si>
    <t xml:space="preserve">Вязники г. Ефимьево ул. 6</t>
  </si>
  <si>
    <t xml:space="preserve">Вязники г. Гоголя ул. 21/14</t>
  </si>
  <si>
    <t xml:space="preserve">Вязники г. Гоголя ул. 23</t>
  </si>
  <si>
    <t xml:space="preserve">Вязники мкр Нововязники Механизаторов ул. 70</t>
  </si>
  <si>
    <t xml:space="preserve">Вязники мкр Нововязники Привокзальная ул. 22</t>
  </si>
  <si>
    <t xml:space="preserve">Вязники г. мкр Нововязники Карла-Маркса ул.  4</t>
  </si>
  <si>
    <t xml:space="preserve">Вязники г.  мкр Нововязники Текстильная ул. 3</t>
  </si>
  <si>
    <t xml:space="preserve">Вязники г. Ленина ул. 29</t>
  </si>
  <si>
    <t xml:space="preserve">Вязники г, Сергиевских ул, 4</t>
  </si>
  <si>
    <t xml:space="preserve">Вязники г.3й Чапаевский д.22</t>
  </si>
  <si>
    <t xml:space="preserve">Вязниковский р-н, Первомайский п, Полевая ул, 5</t>
  </si>
  <si>
    <t xml:space="preserve">Вязники г. Ул. Чехова, д. 17а</t>
  </si>
  <si>
    <t xml:space="preserve">Вязниковский р-н, Первомайский п, Полевая ул, 7</t>
  </si>
  <si>
    <t xml:space="preserve">Вязниковский р-н, Первомайский п, Полевая ул, 10</t>
  </si>
  <si>
    <t xml:space="preserve">Вязники г.  Герцена ул. , д. 36а</t>
  </si>
  <si>
    <t xml:space="preserve">Вязники г.  Герцена ул. , д. 38</t>
  </si>
  <si>
    <t xml:space="preserve">Вязники г.  Физкультурная ул , д. 20</t>
  </si>
  <si>
    <t xml:space="preserve">Вязники г.  Сиреневая ул , д. 4а</t>
  </si>
  <si>
    <t xml:space="preserve">Вязники г.  Чехова ул , д. 28</t>
  </si>
  <si>
    <t xml:space="preserve">Вязники г. Благовещенская ул. д. 41/9</t>
  </si>
  <si>
    <t xml:space="preserve">Вязники г.  Комсомольская ул , д. 24</t>
  </si>
  <si>
    <t xml:space="preserve">Вязники г.  Герцена ул. , д. 34</t>
  </si>
  <si>
    <t xml:space="preserve">Вязники г. Л. Толстого ул. , д. 39</t>
  </si>
  <si>
    <t xml:space="preserve">Вязники г. Сергиевских  ул. , д. 6</t>
  </si>
  <si>
    <t xml:space="preserve">Вязники г. Сенькова  ул. , д. 22</t>
  </si>
  <si>
    <t xml:space="preserve">3   580  483,9</t>
  </si>
  <si>
    <t xml:space="preserve">Вязники г. Металлистов  ул. , д. 23 кор.2</t>
  </si>
  <si>
    <t xml:space="preserve">Вязниковский р-н, Пески д. Новая ул. 8</t>
  </si>
  <si>
    <t xml:space="preserve">Итого по поселок Мстера</t>
  </si>
  <si>
    <t xml:space="preserve">Вязниковский р-н, Мстёра п, Профсоюзная ул, 2</t>
  </si>
  <si>
    <t xml:space="preserve">Итого по Октябрьское</t>
  </si>
  <si>
    <t xml:space="preserve">Вязниковский р-н, Лукново п, Центральная ул,  20</t>
  </si>
  <si>
    <t xml:space="preserve">Итого по Сарыевское</t>
  </si>
  <si>
    <t xml:space="preserve">Вязниковский р-н, Сарыево с, Школьная ул, 23</t>
  </si>
  <si>
    <t xml:space="preserve">Итого по Степанцевское</t>
  </si>
  <si>
    <t xml:space="preserve">Вязниковский р-н, Степанцево п, Ленина ул, 16</t>
  </si>
  <si>
    <t xml:space="preserve">Вязниковский р-н, Буторлино д., Шоссейная ул, 18</t>
  </si>
  <si>
    <t xml:space="preserve">Вязниковский р-н, Степанцево п, Ленина ул, 5</t>
  </si>
  <si>
    <t xml:space="preserve">Вязниковский р-н, Эдон д, Советская  ул, 28</t>
  </si>
  <si>
    <t xml:space="preserve">                         Итого по Паустовское</t>
  </si>
  <si>
    <t xml:space="preserve">Вязниковский р-н, Октябрьская д, Молодежная ул, 6</t>
  </si>
  <si>
    <t xml:space="preserve">Вязниковский р-н, Сергеево д, Ткацкая ул, 24</t>
  </si>
  <si>
    <t xml:space="preserve">Вязниковский р-н, Сергеево д., Ткацкая ул., 23</t>
  </si>
  <si>
    <t xml:space="preserve">Вязниковский р-н, Сергиевы Горки с, Молодежная ул, 3</t>
  </si>
  <si>
    <t xml:space="preserve">Вязниковский р-н, Паустово д, Текстильщиков ул, 20</t>
  </si>
  <si>
    <t xml:space="preserve">Итого по поселок Никологоры</t>
  </si>
  <si>
    <t xml:space="preserve">Вязниковский р-н, п. Никологоры, Е.Игошина ул, 18а</t>
  </si>
  <si>
    <t xml:space="preserve">Вязниковский р-н, п. Никологоры,40 лет Октября  ул, 2а</t>
  </si>
  <si>
    <t xml:space="preserve">Итого по Вязниковский район на 2027 год</t>
  </si>
  <si>
    <t xml:space="preserve">Вязниковский р-н, Чудиново д, Зеленый пер, 3</t>
  </si>
  <si>
    <t xml:space="preserve">Вязники г, Чехова ул, 17а</t>
  </si>
  <si>
    <t xml:space="preserve">Вязниковский р-н, Пировы-Городищи д, Молодежная ул, 4</t>
  </si>
  <si>
    <t xml:space="preserve">Вязниковский р-н, Никологоры п, Е.Игошина ул, 12а</t>
  </si>
  <si>
    <t xml:space="preserve">Вязниковский р-н, Серково д, Новая ул, 3</t>
  </si>
  <si>
    <t xml:space="preserve">Вязниковский р-н, Мстёра п, Мира ул, 5</t>
  </si>
  <si>
    <t xml:space="preserve">Итого по Паустовское</t>
  </si>
  <si>
    <t xml:space="preserve">Вязниковский р-н, Сергеево д, Ткацкая ул, 22</t>
  </si>
  <si>
    <t xml:space="preserve">Итого по Вязниковский район на 2028 год</t>
  </si>
  <si>
    <t xml:space="preserve">Вязники г, Горького ул, 102</t>
  </si>
  <si>
    <t xml:space="preserve">Вязники г, Металлистов ул, 17</t>
  </si>
  <si>
    <t xml:space="preserve">Вязниковский р-н, Пировы-Городищи д, Молодежная ул, 3</t>
  </si>
  <si>
    <t xml:space="preserve">Вязниковский р-н, Никологоры п, Солнечная ул, 10</t>
  </si>
  <si>
    <t xml:space="preserve">Вязниковский р-н, Степанцево п, Ленина ул, 10</t>
  </si>
  <si>
    <t xml:space="preserve">  Таблица № 1   к краткосрочному плану реализации региональной    программы
капитального ремонта общего имущества
в многоквартирных домах, расположенных на территории
муниципального образования Вязниковский район, на 2026-2028 годы
</t>
  </si>
  <si>
    <t xml:space="preserve">Адрес многоквартирного дома 
(далее - МКД)</t>
  </si>
  <si>
    <t xml:space="preserve">Наличие статуса ОКН</t>
  </si>
  <si>
    <t xml:space="preserve">Год ввода в эксплуатацию</t>
  </si>
  <si>
    <t xml:space="preserve">Материал стен</t>
  </si>
  <si>
    <t xml:space="preserve">Количество этажей</t>
  </si>
  <si>
    <t xml:space="preserve">Количество подъездов</t>
  </si>
  <si>
    <t xml:space="preserve">Общая площадь МКД (с МОП), всего</t>
  </si>
  <si>
    <t xml:space="preserve">Площадь помещений в МКД (жилых и нежилых, без МОП), всего</t>
  </si>
  <si>
    <t xml:space="preserve">Количество жителей, зарегистрированных в МКД на дату утверждения краткосрочного плана</t>
  </si>
  <si>
    <t xml:space="preserve">Способ формирования фонда капитального ремонта (РО - счет регионального оператора, СС - специальный счет)</t>
  </si>
  <si>
    <t xml:space="preserve"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</si>
  <si>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 xml:space="preserve">Наименование организации, осуществляющей управление МКД</t>
  </si>
  <si>
    <t xml:space="preserve">Стоимость капитального ремонта</t>
  </si>
  <si>
    <t xml:space="preserve">Удельная стоимость капитального ремонта 1 кв. м. общей площади помещений МКД</t>
  </si>
  <si>
    <t xml:space="preserve">в многоквартирных домах, расположенных на территории</t>
  </si>
  <si>
    <t xml:space="preserve">всего:</t>
  </si>
  <si>
    <t xml:space="preserve">за счет средств федерального бюджета (в т.ч. Полученные от ППК "Фонд развития территорий")</t>
  </si>
  <si>
    <t xml:space="preserve">за счет средств бюджета субъекта Российской Федерации</t>
  </si>
  <si>
    <t xml:space="preserve">за счет средств местного бюджета</t>
  </si>
  <si>
    <t xml:space="preserve">за счет средств собственников помещений в МКД</t>
  </si>
  <si>
    <t xml:space="preserve">муниципального образования Вязниковский район, на 2023-2025 годы</t>
  </si>
  <si>
    <t xml:space="preserve">чел.</t>
  </si>
  <si>
    <t xml:space="preserve">руб./кв.м</t>
  </si>
  <si>
    <t xml:space="preserve">Вязники г. Стахановская ул, 19</t>
  </si>
  <si>
    <t xml:space="preserve">Панельный</t>
  </si>
  <si>
    <t xml:space="preserve">РО</t>
  </si>
  <si>
    <t xml:space="preserve">УК</t>
  </si>
  <si>
    <t xml:space="preserve">ООО "ЖЭК № 4"</t>
  </si>
  <si>
    <t xml:space="preserve">Кирпичные</t>
  </si>
  <si>
    <t xml:space="preserve">3</t>
  </si>
  <si>
    <t xml:space="preserve">Вязники г. Владимирская ул, 8/16</t>
  </si>
  <si>
    <t xml:space="preserve">Вязники г,Железнодорожная ул, 43</t>
  </si>
  <si>
    <t xml:space="preserve">2</t>
  </si>
  <si>
    <t xml:space="preserve">НУ</t>
  </si>
  <si>
    <t xml:space="preserve">Вязники г, Жуковского ул, 9</t>
  </si>
  <si>
    <t xml:space="preserve">ООО "ЖЭК №2 </t>
  </si>
  <si>
    <t xml:space="preserve">Вязники г, Комсомольская  ул, 12</t>
  </si>
  <si>
    <t xml:space="preserve">Вязники г, Ленина  ул, 11</t>
  </si>
  <si>
    <t xml:space="preserve">Вязники г, Молодежная   ул, 12</t>
  </si>
  <si>
    <t xml:space="preserve">Вязники г, Новая  ул, 9</t>
  </si>
  <si>
    <t xml:space="preserve">Вязники г, Советская  ул, 13/4</t>
  </si>
  <si>
    <t xml:space="preserve">Вязники г, Советская  ул, 58</t>
  </si>
  <si>
    <t xml:space="preserve">Вязники г, Стахановская  ул, 21</t>
  </si>
  <si>
    <t xml:space="preserve">12  000 000,0</t>
  </si>
  <si>
    <t xml:space="preserve">Вязники г, мкр. Нововязники, Карла Маркса  ул, 5</t>
  </si>
  <si>
    <t xml:space="preserve">Вязники г, мкр. Нововязники, Кировский пер.   1</t>
  </si>
  <si>
    <t xml:space="preserve">Вязники г.мик Нововязники Юбилейная ул. 3 </t>
  </si>
  <si>
    <t xml:space="preserve">кирпичные</t>
  </si>
  <si>
    <t xml:space="preserve">Вязники г., Заготзерно ул. д.6а</t>
  </si>
  <si>
    <t xml:space="preserve">Кирпичный</t>
  </si>
  <si>
    <t xml:space="preserve">Х</t>
  </si>
  <si>
    <t xml:space="preserve">Вязниковский р-н,Пески д. Новая ул. 3</t>
  </si>
  <si>
    <t xml:space="preserve">Вязники г. ул. Ефимьево ул. 5</t>
  </si>
  <si>
    <t xml:space="preserve">Вязники г. ул. Ефимьево ул. 6</t>
  </si>
  <si>
    <t xml:space="preserve">кирпичный</t>
  </si>
  <si>
    <t xml:space="preserve">Вязники г. мкр Нововязники Карла-маркса ул.  4</t>
  </si>
  <si>
    <t xml:space="preserve">Вязники г. мкр Нововязники ул. Текстильная ул. 3</t>
  </si>
  <si>
    <t xml:space="preserve">Вязники г. Ул. Герцена , д. 36а</t>
  </si>
  <si>
    <t xml:space="preserve">Вязники г. Ул. Герцена , д. 38</t>
  </si>
  <si>
    <t xml:space="preserve">Вязники г. Ул. Физкультурная , д. 20</t>
  </si>
  <si>
    <t xml:space="preserve">Вязники г. Ул. Сиреневая , д. 4а</t>
  </si>
  <si>
    <t xml:space="preserve">Вязники г. Ул.Чехова , д. 28</t>
  </si>
  <si>
    <t xml:space="preserve">Деревянный</t>
  </si>
  <si>
    <t xml:space="preserve">Вязники г. Ул.Благовещенская , д. 41/9</t>
  </si>
  <si>
    <t xml:space="preserve">Вязники г. Ул. Комсомольская , д. 24</t>
  </si>
  <si>
    <t xml:space="preserve">Вязники г. Ул. Герцена , д. 34</t>
  </si>
  <si>
    <t xml:space="preserve">Вязники г. Ул. Л. Толстого , д. 39</t>
  </si>
  <si>
    <t xml:space="preserve">Вязники г. Ул. Сергиевских , д. 6</t>
  </si>
  <si>
    <t xml:space="preserve">Вязники г. Ул. Сенькова, д. 22</t>
  </si>
  <si>
    <t xml:space="preserve">Вязники г. Ул. Металлистов , д. 23 кор. 2</t>
  </si>
  <si>
    <t xml:space="preserve">Вязниковский р-н,Пески д. Новая ул. 8</t>
  </si>
  <si>
    <t xml:space="preserve">-</t>
  </si>
  <si>
    <t xml:space="preserve">Вязниковский р-н, Лукново п, Центральная ул, 20</t>
  </si>
  <si>
    <t xml:space="preserve">1</t>
  </si>
  <si>
    <t xml:space="preserve">ТСЖ "СТЕПАНЦЕВСКОЕ"</t>
  </si>
  <si>
    <t xml:space="preserve">Вязниковский р-н, Буторлино п, Шоссейная ул, 18</t>
  </si>
  <si>
    <t xml:space="preserve">ТСЖ</t>
  </si>
  <si>
    <t xml:space="preserve">Вязниковский р-н, Эдон д, Советская ул, 28</t>
  </si>
  <si>
    <t xml:space="preserve">Вязниковский р-н, Октябрьская д.,Молодежная   ул, 6</t>
  </si>
  <si>
    <t xml:space="preserve">Вязниковский р-н, Сергеево д., Ткацкая ул., 24</t>
  </si>
  <si>
    <t xml:space="preserve">Вязниковский р-н, Паустово д., Текстильщиков  ул, 20</t>
  </si>
  <si>
    <t xml:space="preserve">Вязниковский р-н, п. Никологоры,40 лет Октября ул, 2а</t>
  </si>
  <si>
    <t xml:space="preserve">14</t>
  </si>
  <si>
    <t xml:space="preserve">ООО "ЖЭК № 2"</t>
  </si>
  <si>
    <t xml:space="preserve">Таблица № 2</t>
  </si>
  <si>
    <t xml:space="preserve">Источники финансирования краткосрочного плана
реализации региональной программы капитального ремонта
общего имущества в многоквартирных домах
на территории Вязниковского района на период 2026-2028 годы</t>
  </si>
  <si>
    <t xml:space="preserve">Источники финансирования </t>
  </si>
  <si>
    <t xml:space="preserve">Объем финансирования по 2026 г., руб.</t>
  </si>
  <si>
    <t xml:space="preserve">Всего </t>
  </si>
  <si>
    <t xml:space="preserve">в том числе: Фонд содействия реформированию жилищно-коммунального хозяйства</t>
  </si>
  <si>
    <t xml:space="preserve">Областной бюджет</t>
  </si>
  <si>
    <t xml:space="preserve">Местные бюджеты</t>
  </si>
  <si>
    <t xml:space="preserve">Средства собственников</t>
  </si>
  <si>
    <t xml:space="preserve">Объем финансирования по 2027 г., руб.</t>
  </si>
  <si>
    <t xml:space="preserve">Объем финансирования по 2028 г., руб.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</si>
</sst>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0.00"/>
    <numFmt numFmtId="167" formatCode="0"/>
    <numFmt numFmtId="168" formatCode="[$-419]General"/>
    <numFmt numFmtId="169" formatCode="#,##0"/>
  </numFmts>
  <fonts count="25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52"/>
      <name val="Times New Roman"/>
      <family val="1"/>
      <charset val="204"/>
    </font>
    <font>
      <sz val="60"/>
      <name val="Times New Roman"/>
      <family val="1"/>
      <charset val="204"/>
    </font>
    <font>
      <sz val="22"/>
      <color rgb="FF000000"/>
      <name val="Calibri"/>
      <family val="2"/>
      <charset val="204"/>
    </font>
    <font>
      <sz val="40"/>
      <color theme="1"/>
      <name val="Times New Roman"/>
      <family val="1"/>
      <charset val="1"/>
    </font>
    <font>
      <sz val="40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b val="true"/>
      <sz val="22"/>
      <color rgb="FF000000"/>
      <name val="Times New Roman"/>
      <family val="1"/>
      <charset val="204"/>
    </font>
    <font>
      <sz val="22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28"/>
      <color rgb="FF000000"/>
      <name val="Times New Roman"/>
      <family val="1"/>
      <charset val="1"/>
    </font>
    <font>
      <sz val="28"/>
      <color rgb="FF000000"/>
      <name val="Times New Roman"/>
      <family val="1"/>
      <charset val="204"/>
    </font>
    <font>
      <sz val="28"/>
      <color theme="1"/>
      <name val="Calibri"/>
      <family val="2"/>
      <charset val="204"/>
    </font>
    <font>
      <sz val="28"/>
      <color theme="1"/>
      <name val="Times New Roman"/>
      <family val="1"/>
      <charset val="1"/>
    </font>
    <font>
      <b val="true"/>
      <sz val="28"/>
      <color rgb="FF000000"/>
      <name val="Times New Roman"/>
      <family val="1"/>
      <charset val="204"/>
    </font>
    <font>
      <b val="true"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1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3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3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2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4" fillId="0" borderId="1" xfId="2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5" fontId="1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1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10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5" fillId="0" borderId="1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14" fillId="0" borderId="1" xfId="2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0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2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2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123"/>
  <sheetViews>
    <sheetView showFormulas="false" showGridLines="true" showRowColHeaders="true" showZeros="true" rightToLeft="false" tabSelected="true" showOutlineSymbols="true" defaultGridColor="true" view="pageBreakPreview" topLeftCell="W1" colorId="64" zoomScale="44" zoomScaleNormal="70" zoomScalePageLayoutView="44" workbookViewId="0">
      <selection pane="topLeft" activeCell="W1" activeCellId="0" sqref="W1"/>
    </sheetView>
  </sheetViews>
  <sheetFormatPr defaultColWidth="9.1484375" defaultRowHeight="15" customHeight="false" zeroHeight="false" outlineLevelRow="0" outlineLevelCol="0"/>
  <cols>
    <col collapsed="false" customWidth="true" hidden="false" outlineLevel="0" max="1" min="1" style="1" width="10.57"/>
    <col collapsed="false" customWidth="true" hidden="false" outlineLevel="0" max="2" min="2" style="1" width="111.66"/>
    <col collapsed="false" customWidth="true" hidden="false" outlineLevel="0" max="3" min="3" style="1" width="32.06"/>
    <col collapsed="false" customWidth="true" hidden="false" outlineLevel="0" max="4" min="4" style="1" width="24.65"/>
    <col collapsed="false" customWidth="true" hidden="false" outlineLevel="0" max="5" min="5" style="1" width="26.55"/>
    <col collapsed="false" customWidth="true" hidden="false" outlineLevel="0" max="6" min="6" style="1" width="28.13"/>
    <col collapsed="false" customWidth="true" hidden="false" outlineLevel="0" max="7" min="7" style="1" width="23.39"/>
    <col collapsed="false" customWidth="true" hidden="false" outlineLevel="0" max="8" min="8" style="1" width="26.55"/>
    <col collapsed="false" customWidth="true" hidden="false" outlineLevel="0" max="9" min="9" style="1" width="14.42"/>
    <col collapsed="false" customWidth="true" hidden="false" outlineLevel="0" max="10" min="10" style="1" width="11.85"/>
    <col collapsed="false" customWidth="true" hidden="false" outlineLevel="0" max="11" min="11" style="1" width="16.84"/>
    <col collapsed="false" customWidth="true" hidden="false" outlineLevel="0" max="12" min="12" style="1" width="17.57"/>
    <col collapsed="false" customWidth="true" hidden="false" outlineLevel="0" max="13" min="13" style="1" width="32.06"/>
    <col collapsed="false" customWidth="true" hidden="false" outlineLevel="0" max="14" min="14" style="1" width="16.84"/>
    <col collapsed="false" customWidth="true" hidden="false" outlineLevel="0" max="15" min="15" style="1" width="19.57"/>
    <col collapsed="false" customWidth="true" hidden="false" outlineLevel="0" max="16" min="16" style="1" width="18.57"/>
    <col collapsed="false" customWidth="true" hidden="false" outlineLevel="0" max="17" min="17" style="1" width="30.12"/>
    <col collapsed="false" customWidth="true" hidden="false" outlineLevel="0" max="18" min="18" style="1" width="14"/>
    <col collapsed="false" customWidth="true" hidden="false" outlineLevel="0" max="19" min="19" style="1" width="23.94"/>
    <col collapsed="false" customWidth="true" hidden="false" outlineLevel="0" max="20" min="20" style="1" width="22"/>
    <col collapsed="false" customWidth="true" hidden="false" outlineLevel="0" max="21" min="21" style="1" width="32"/>
    <col collapsed="false" customWidth="true" hidden="true" outlineLevel="0" max="22" min="22" style="1" width="21.29"/>
    <col collapsed="false" customWidth="true" hidden="false" outlineLevel="0" max="23" min="23" style="1" width="35.85"/>
    <col collapsed="false" customWidth="true" hidden="false" outlineLevel="0" max="24" min="24" style="1" width="21.57"/>
    <col collapsed="false" customWidth="true" hidden="false" outlineLevel="0" max="25" min="25" style="1" width="17"/>
    <col collapsed="false" customWidth="true" hidden="false" outlineLevel="0" max="27" min="26" style="1" width="24.57"/>
    <col collapsed="false" customWidth="true" hidden="false" outlineLevel="0" max="28" min="28" style="1" width="52.79"/>
    <col collapsed="false" customWidth="false" hidden="false" outlineLevel="0" max="16384" min="29" style="1" width="9.14"/>
  </cols>
  <sheetData>
    <row r="1" customFormat="false" ht="331.5" hidden="false" customHeight="true" outlineLevel="0" collapsed="false">
      <c r="V1" s="2"/>
      <c r="W1" s="3" t="s">
        <v>0</v>
      </c>
      <c r="X1" s="3"/>
      <c r="Y1" s="3"/>
      <c r="Z1" s="3"/>
      <c r="AA1" s="3"/>
      <c r="AB1" s="3"/>
      <c r="AC1" s="4"/>
      <c r="AD1" s="4"/>
      <c r="AE1" s="4"/>
      <c r="AF1" s="4"/>
      <c r="AG1" s="4"/>
      <c r="AH1" s="5"/>
    </row>
    <row r="2" customFormat="false" ht="348" hidden="false" customHeight="tru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7"/>
      <c r="AE2" s="7"/>
      <c r="AF2" s="7"/>
      <c r="AG2" s="7"/>
    </row>
    <row r="3" customFormat="false" ht="26.25" hidden="false" customHeight="true" outlineLevel="0" collapsed="false"/>
    <row r="4" customFormat="false" ht="26.25" hidden="false" customHeight="true" outlineLevel="0" collapsed="false">
      <c r="A4" s="8" t="s">
        <v>2</v>
      </c>
      <c r="B4" s="8" t="s">
        <v>3</v>
      </c>
      <c r="C4" s="9" t="s">
        <v>4</v>
      </c>
      <c r="D4" s="8" t="s">
        <v>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10" t="s">
        <v>6</v>
      </c>
      <c r="U4" s="10"/>
      <c r="V4" s="10"/>
      <c r="W4" s="10"/>
      <c r="X4" s="10"/>
      <c r="Y4" s="10"/>
      <c r="Z4" s="11" t="s">
        <v>7</v>
      </c>
      <c r="AA4" s="11" t="s">
        <v>8</v>
      </c>
      <c r="AB4" s="11" t="s">
        <v>9</v>
      </c>
    </row>
    <row r="5" customFormat="false" ht="28.5" hidden="false" customHeight="true" outlineLevel="0" collapsed="false">
      <c r="A5" s="8"/>
      <c r="B5" s="8"/>
      <c r="C5" s="9"/>
      <c r="D5" s="8" t="s">
        <v>10</v>
      </c>
      <c r="E5" s="8"/>
      <c r="F5" s="8"/>
      <c r="G5" s="8"/>
      <c r="H5" s="8"/>
      <c r="I5" s="8"/>
      <c r="J5" s="8" t="s">
        <v>11</v>
      </c>
      <c r="K5" s="8"/>
      <c r="L5" s="8" t="s">
        <v>12</v>
      </c>
      <c r="M5" s="8"/>
      <c r="N5" s="8" t="s">
        <v>13</v>
      </c>
      <c r="O5" s="8"/>
      <c r="P5" s="8" t="s">
        <v>14</v>
      </c>
      <c r="Q5" s="8"/>
      <c r="R5" s="8" t="s">
        <v>15</v>
      </c>
      <c r="S5" s="8"/>
      <c r="T5" s="12" t="s">
        <v>16</v>
      </c>
      <c r="U5" s="12" t="s">
        <v>17</v>
      </c>
      <c r="V5" s="12" t="s">
        <v>18</v>
      </c>
      <c r="W5" s="13" t="s">
        <v>19</v>
      </c>
      <c r="X5" s="12" t="s">
        <v>20</v>
      </c>
      <c r="Y5" s="12" t="s">
        <v>21</v>
      </c>
      <c r="Z5" s="11"/>
      <c r="AA5" s="11"/>
      <c r="AB5" s="11"/>
    </row>
    <row r="6" customFormat="false" ht="20.25" hidden="false" customHeight="true" outlineLevel="0" collapsed="false">
      <c r="A6" s="8"/>
      <c r="B6" s="8"/>
      <c r="C6" s="9"/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26</v>
      </c>
      <c r="I6" s="11" t="s">
        <v>27</v>
      </c>
      <c r="J6" s="8"/>
      <c r="K6" s="8"/>
      <c r="L6" s="8"/>
      <c r="M6" s="8"/>
      <c r="N6" s="8"/>
      <c r="O6" s="8"/>
      <c r="P6" s="8"/>
      <c r="Q6" s="8"/>
      <c r="R6" s="8"/>
      <c r="S6" s="8"/>
      <c r="T6" s="12"/>
      <c r="U6" s="12"/>
      <c r="V6" s="12"/>
      <c r="W6" s="13"/>
      <c r="X6" s="12"/>
      <c r="Y6" s="12"/>
      <c r="Z6" s="11"/>
      <c r="AA6" s="11"/>
      <c r="AB6" s="11"/>
    </row>
    <row r="7" customFormat="false" ht="15" hidden="false" customHeight="false" outlineLevel="0" collapsed="false">
      <c r="A7" s="8"/>
      <c r="B7" s="8"/>
      <c r="C7" s="9"/>
      <c r="D7" s="11"/>
      <c r="E7" s="11"/>
      <c r="F7" s="11"/>
      <c r="G7" s="11"/>
      <c r="H7" s="11"/>
      <c r="I7" s="11"/>
      <c r="J7" s="8"/>
      <c r="K7" s="8"/>
      <c r="L7" s="8"/>
      <c r="M7" s="8"/>
      <c r="N7" s="8"/>
      <c r="O7" s="8"/>
      <c r="P7" s="8"/>
      <c r="Q7" s="8"/>
      <c r="R7" s="8"/>
      <c r="S7" s="8"/>
      <c r="T7" s="12"/>
      <c r="U7" s="12"/>
      <c r="V7" s="12"/>
      <c r="W7" s="13"/>
      <c r="X7" s="12"/>
      <c r="Y7" s="12"/>
      <c r="Z7" s="11"/>
      <c r="AA7" s="11"/>
      <c r="AB7" s="11"/>
    </row>
    <row r="8" customFormat="false" ht="135" hidden="false" customHeight="true" outlineLevel="0" collapsed="false">
      <c r="A8" s="8"/>
      <c r="B8" s="8"/>
      <c r="C8" s="9"/>
      <c r="D8" s="11"/>
      <c r="E8" s="11"/>
      <c r="F8" s="11"/>
      <c r="G8" s="11"/>
      <c r="H8" s="11"/>
      <c r="I8" s="11"/>
      <c r="J8" s="8"/>
      <c r="K8" s="8"/>
      <c r="L8" s="8"/>
      <c r="M8" s="8"/>
      <c r="N8" s="8"/>
      <c r="O8" s="8"/>
      <c r="P8" s="8"/>
      <c r="Q8" s="8"/>
      <c r="R8" s="8"/>
      <c r="S8" s="8"/>
      <c r="T8" s="12"/>
      <c r="U8" s="12"/>
      <c r="V8" s="12"/>
      <c r="W8" s="13"/>
      <c r="X8" s="12"/>
      <c r="Y8" s="12"/>
      <c r="Z8" s="11"/>
      <c r="AA8" s="11"/>
      <c r="AB8" s="11"/>
    </row>
    <row r="9" customFormat="false" ht="127.5" hidden="false" customHeight="true" outlineLevel="0" collapsed="false">
      <c r="A9" s="8"/>
      <c r="B9" s="8"/>
      <c r="C9" s="9"/>
      <c r="D9" s="11"/>
      <c r="E9" s="11"/>
      <c r="F9" s="11"/>
      <c r="G9" s="11"/>
      <c r="H9" s="11"/>
      <c r="I9" s="11"/>
      <c r="J9" s="8"/>
      <c r="K9" s="8"/>
      <c r="L9" s="8"/>
      <c r="M9" s="8"/>
      <c r="N9" s="8"/>
      <c r="O9" s="8"/>
      <c r="P9" s="8"/>
      <c r="Q9" s="8"/>
      <c r="R9" s="8"/>
      <c r="S9" s="8"/>
      <c r="T9" s="12"/>
      <c r="U9" s="12"/>
      <c r="V9" s="12"/>
      <c r="W9" s="13"/>
      <c r="X9" s="12"/>
      <c r="Y9" s="12"/>
      <c r="Z9" s="11"/>
      <c r="AA9" s="11"/>
      <c r="AB9" s="11"/>
    </row>
    <row r="10" customFormat="false" ht="26.8" hidden="false" customHeight="false" outlineLevel="0" collapsed="false">
      <c r="A10" s="8"/>
      <c r="B10" s="8"/>
      <c r="C10" s="9" t="s">
        <v>28</v>
      </c>
      <c r="D10" s="9" t="s">
        <v>28</v>
      </c>
      <c r="E10" s="9" t="s">
        <v>28</v>
      </c>
      <c r="F10" s="9" t="s">
        <v>28</v>
      </c>
      <c r="G10" s="9" t="s">
        <v>28</v>
      </c>
      <c r="H10" s="9" t="s">
        <v>28</v>
      </c>
      <c r="I10" s="9" t="s">
        <v>28</v>
      </c>
      <c r="J10" s="8" t="s">
        <v>29</v>
      </c>
      <c r="K10" s="8" t="s">
        <v>28</v>
      </c>
      <c r="L10" s="8" t="s">
        <v>30</v>
      </c>
      <c r="M10" s="9" t="s">
        <v>28</v>
      </c>
      <c r="N10" s="8" t="s">
        <v>30</v>
      </c>
      <c r="O10" s="8" t="s">
        <v>28</v>
      </c>
      <c r="P10" s="8" t="s">
        <v>30</v>
      </c>
      <c r="Q10" s="8" t="s">
        <v>28</v>
      </c>
      <c r="R10" s="8" t="s">
        <v>31</v>
      </c>
      <c r="S10" s="8" t="s">
        <v>28</v>
      </c>
      <c r="T10" s="8" t="s">
        <v>28</v>
      </c>
      <c r="U10" s="8" t="s">
        <v>28</v>
      </c>
      <c r="V10" s="8" t="s">
        <v>28</v>
      </c>
      <c r="W10" s="9" t="s">
        <v>28</v>
      </c>
      <c r="X10" s="8" t="s">
        <v>28</v>
      </c>
      <c r="Y10" s="8" t="s">
        <v>28</v>
      </c>
      <c r="Z10" s="11"/>
      <c r="AA10" s="11"/>
      <c r="AB10" s="11"/>
    </row>
    <row r="11" customFormat="false" ht="26.8" hidden="false" customHeight="false" outlineLevel="0" collapsed="false">
      <c r="A11" s="8" t="n">
        <v>1</v>
      </c>
      <c r="B11" s="8" t="n">
        <v>2</v>
      </c>
      <c r="C11" s="8" t="n">
        <v>3</v>
      </c>
      <c r="D11" s="8" t="n">
        <v>4</v>
      </c>
      <c r="E11" s="8" t="n">
        <v>5</v>
      </c>
      <c r="F11" s="8" t="n">
        <v>6</v>
      </c>
      <c r="G11" s="8" t="n">
        <v>7</v>
      </c>
      <c r="H11" s="8" t="n">
        <v>8</v>
      </c>
      <c r="I11" s="8" t="n">
        <v>9</v>
      </c>
      <c r="J11" s="8" t="n">
        <v>10</v>
      </c>
      <c r="K11" s="8" t="n">
        <v>11</v>
      </c>
      <c r="L11" s="8" t="n">
        <v>12</v>
      </c>
      <c r="M11" s="9" t="n">
        <v>13</v>
      </c>
      <c r="N11" s="8" t="n">
        <v>14</v>
      </c>
      <c r="O11" s="8" t="n">
        <v>15</v>
      </c>
      <c r="P11" s="8" t="n">
        <v>16</v>
      </c>
      <c r="Q11" s="8" t="n">
        <v>17</v>
      </c>
      <c r="R11" s="8" t="n">
        <v>18</v>
      </c>
      <c r="S11" s="8" t="n">
        <v>19</v>
      </c>
      <c r="T11" s="8" t="n">
        <v>20</v>
      </c>
      <c r="U11" s="8" t="n">
        <v>21</v>
      </c>
      <c r="V11" s="8" t="n">
        <v>22</v>
      </c>
      <c r="W11" s="8" t="n">
        <v>23</v>
      </c>
      <c r="X11" s="8" t="n">
        <v>24</v>
      </c>
      <c r="Y11" s="8" t="n">
        <v>25</v>
      </c>
      <c r="Z11" s="8" t="n">
        <v>26</v>
      </c>
      <c r="AA11" s="8" t="n">
        <v>27</v>
      </c>
      <c r="AB11" s="8" t="n">
        <v>28</v>
      </c>
    </row>
    <row r="12" customFormat="false" ht="63.75" hidden="false" customHeight="true" outlineLevel="0" collapsed="false">
      <c r="A12" s="14" t="s">
        <v>32</v>
      </c>
      <c r="B12" s="14"/>
      <c r="C12" s="15" t="n">
        <f aca="false">C13+C102+C115</f>
        <v>362059149.15</v>
      </c>
      <c r="D12" s="15" t="n">
        <f aca="false">D13+D113+D147</f>
        <v>0</v>
      </c>
      <c r="E12" s="15" t="n">
        <f aca="false">E13+E113+E147</f>
        <v>0</v>
      </c>
      <c r="F12" s="15" t="n">
        <f aca="false">F13+F113+F147</f>
        <v>0</v>
      </c>
      <c r="G12" s="15" t="n">
        <f aca="false">G13+G113+G147</f>
        <v>0</v>
      </c>
      <c r="H12" s="15" t="n">
        <f aca="false">H13+H113+H147</f>
        <v>0</v>
      </c>
      <c r="I12" s="15" t="n">
        <f aca="false">I13+I113+I147</f>
        <v>0</v>
      </c>
      <c r="J12" s="16" t="n">
        <f aca="false">J13+J113+J147</f>
        <v>0</v>
      </c>
      <c r="K12" s="15" t="n">
        <f aca="false">K13+K113+K147</f>
        <v>0</v>
      </c>
      <c r="L12" s="15" t="n">
        <f aca="false">L13+L113+L147</f>
        <v>3849.4</v>
      </c>
      <c r="M12" s="15" t="n">
        <f aca="false">M13+M113+M147</f>
        <v>48643073.89</v>
      </c>
      <c r="N12" s="15" t="n">
        <f aca="false">N13+N113+N147</f>
        <v>0</v>
      </c>
      <c r="O12" s="15" t="n">
        <f aca="false">O13+O113+O147</f>
        <v>0</v>
      </c>
      <c r="P12" s="15" t="n">
        <f aca="false">P13+P113+P147</f>
        <v>1266.33</v>
      </c>
      <c r="Q12" s="15" t="n">
        <f aca="false">Q13+Q113+Q147</f>
        <v>7942785.9</v>
      </c>
      <c r="R12" s="15" t="n">
        <f aca="false">R13+R113+R147</f>
        <v>221</v>
      </c>
      <c r="S12" s="15" t="n">
        <f aca="false">S13+S113+S147</f>
        <v>729425.46</v>
      </c>
      <c r="T12" s="15" t="n">
        <f aca="false">T13+T113+T147</f>
        <v>0</v>
      </c>
      <c r="U12" s="15" t="n">
        <f aca="false">U13+U113+U147</f>
        <v>0</v>
      </c>
      <c r="V12" s="15" t="n">
        <f aca="false">V13+V113+V147</f>
        <v>0</v>
      </c>
      <c r="W12" s="15" t="n">
        <f aca="false">W13+W113+W147</f>
        <v>0</v>
      </c>
      <c r="X12" s="15" t="n">
        <f aca="false">X13+X113+X147</f>
        <v>0</v>
      </c>
      <c r="Y12" s="15" t="n">
        <f aca="false">Y13+Y113+Y147</f>
        <v>0</v>
      </c>
      <c r="Z12" s="15" t="n">
        <v>0</v>
      </c>
      <c r="AA12" s="15" t="n">
        <v>0</v>
      </c>
      <c r="AB12" s="15" t="n">
        <v>0</v>
      </c>
    </row>
    <row r="13" customFormat="false" ht="39.35" hidden="false" customHeight="true" outlineLevel="0" collapsed="false">
      <c r="A13" s="17" t="s">
        <v>33</v>
      </c>
      <c r="B13" s="17"/>
      <c r="C13" s="18" t="n">
        <f aca="false">C14+C82+C86+C88+C93</f>
        <v>215030882.71</v>
      </c>
      <c r="D13" s="18" t="n">
        <f aca="false">D14+D82+D88</f>
        <v>0</v>
      </c>
      <c r="E13" s="18" t="n">
        <f aca="false">E14+E82+E88</f>
        <v>0</v>
      </c>
      <c r="F13" s="18" t="n">
        <f aca="false">F14+F82+F88</f>
        <v>0</v>
      </c>
      <c r="G13" s="18" t="n">
        <f aca="false">G14+G82+G88</f>
        <v>0</v>
      </c>
      <c r="H13" s="18" t="n">
        <f aca="false">H14+H82+H88</f>
        <v>0</v>
      </c>
      <c r="I13" s="18" t="n">
        <f aca="false">I14+I82+I88</f>
        <v>0</v>
      </c>
      <c r="J13" s="18" t="n">
        <f aca="false">J14+J82+J88</f>
        <v>0</v>
      </c>
      <c r="K13" s="18" t="n">
        <f aca="false">K14+K82+K88</f>
        <v>0</v>
      </c>
      <c r="L13" s="18" t="n">
        <f aca="false">L14+L82+L88</f>
        <v>3195</v>
      </c>
      <c r="M13" s="18" t="n">
        <f aca="false">M14+M82+M88</f>
        <v>40335786.55</v>
      </c>
      <c r="N13" s="18" t="n">
        <f aca="false">N14+N82+N88</f>
        <v>0</v>
      </c>
      <c r="O13" s="18" t="n">
        <f aca="false">O14+O82+O88</f>
        <v>0</v>
      </c>
      <c r="P13" s="18" t="n">
        <f aca="false">P14+P82+P88</f>
        <v>1266.33</v>
      </c>
      <c r="Q13" s="18" t="n">
        <f aca="false">Q14+Q82+Q88</f>
        <v>7942785.9</v>
      </c>
      <c r="R13" s="18" t="n">
        <f aca="false">R14+R82+R88</f>
        <v>221</v>
      </c>
      <c r="S13" s="18" t="n">
        <f aca="false">S14+S82+S88</f>
        <v>729425.46</v>
      </c>
      <c r="T13" s="18" t="n">
        <f aca="false">T14+T82+T88</f>
        <v>0</v>
      </c>
      <c r="U13" s="18" t="n">
        <f aca="false">U14+U82+U88</f>
        <v>0</v>
      </c>
      <c r="V13" s="18" t="n">
        <f aca="false">V14+V82+V88</f>
        <v>0</v>
      </c>
      <c r="W13" s="18" t="n">
        <f aca="false">W14+W82+W88</f>
        <v>0</v>
      </c>
      <c r="X13" s="18" t="n">
        <f aca="false">X14+X82+X88</f>
        <v>0</v>
      </c>
      <c r="Y13" s="18" t="n">
        <f aca="false">Y14+Y82+Y88</f>
        <v>0</v>
      </c>
      <c r="Z13" s="19" t="s">
        <v>34</v>
      </c>
      <c r="AA13" s="19" t="s">
        <v>34</v>
      </c>
      <c r="AB13" s="19" t="s">
        <v>34</v>
      </c>
    </row>
    <row r="14" customFormat="false" ht="31.05" hidden="false" customHeight="true" outlineLevel="0" collapsed="false">
      <c r="A14" s="20" t="s">
        <v>35</v>
      </c>
      <c r="B14" s="20"/>
      <c r="C14" s="18" t="n">
        <f aca="false">SUM(C15:C31)</f>
        <v>174692661.74</v>
      </c>
      <c r="D14" s="18" t="n">
        <f aca="false">D15+D16</f>
        <v>0</v>
      </c>
      <c r="E14" s="18" t="n">
        <f aca="false">E15+E16</f>
        <v>0</v>
      </c>
      <c r="F14" s="18" t="n">
        <f aca="false">F15+F16</f>
        <v>0</v>
      </c>
      <c r="G14" s="18" t="n">
        <f aca="false">G15+G16</f>
        <v>0</v>
      </c>
      <c r="H14" s="18" t="n">
        <f aca="false">H15+H16</f>
        <v>0</v>
      </c>
      <c r="I14" s="18" t="n">
        <f aca="false">I15+I16</f>
        <v>0</v>
      </c>
      <c r="J14" s="18" t="n">
        <f aca="false">J15+J16</f>
        <v>0</v>
      </c>
      <c r="K14" s="18" t="n">
        <f aca="false">K15+K16</f>
        <v>0</v>
      </c>
      <c r="L14" s="18" t="n">
        <f aca="false">L15+L16+L17</f>
        <v>2570</v>
      </c>
      <c r="M14" s="18" t="n">
        <f aca="false">M15+M16+M17</f>
        <v>32401717.8</v>
      </c>
      <c r="N14" s="18" t="n">
        <f aca="false">N15+N16</f>
        <v>0</v>
      </c>
      <c r="O14" s="18" t="n">
        <f aca="false">O15+O16</f>
        <v>0</v>
      </c>
      <c r="P14" s="18" t="n">
        <f aca="false">P15+P16+P17</f>
        <v>0</v>
      </c>
      <c r="Q14" s="18" t="n">
        <f aca="false">Q15+Q16+Q17</f>
        <v>0</v>
      </c>
      <c r="R14" s="18" t="n">
        <f aca="false">R15+R16</f>
        <v>150</v>
      </c>
      <c r="S14" s="18" t="n">
        <v>0</v>
      </c>
      <c r="T14" s="18" t="n">
        <f aca="false">T15+T16</f>
        <v>0</v>
      </c>
      <c r="U14" s="18" t="n">
        <f aca="false">U15+U16</f>
        <v>0</v>
      </c>
      <c r="V14" s="18" t="n">
        <f aca="false">V15+V16</f>
        <v>0</v>
      </c>
      <c r="W14" s="18" t="n">
        <f aca="false">W15+W16</f>
        <v>0</v>
      </c>
      <c r="X14" s="18" t="n">
        <f aca="false">X15+X16</f>
        <v>0</v>
      </c>
      <c r="Y14" s="18" t="n">
        <f aca="false">Y15+Y16</f>
        <v>0</v>
      </c>
      <c r="Z14" s="19" t="s">
        <v>34</v>
      </c>
      <c r="AA14" s="19" t="s">
        <v>34</v>
      </c>
      <c r="AB14" s="19" t="s">
        <v>34</v>
      </c>
    </row>
    <row r="15" customFormat="false" ht="26.8" hidden="false" customHeight="false" outlineLevel="0" collapsed="false">
      <c r="A15" s="21" t="n">
        <v>1</v>
      </c>
      <c r="B15" s="22" t="s">
        <v>36</v>
      </c>
      <c r="C15" s="23" t="n">
        <v>10500000</v>
      </c>
      <c r="D15" s="24" t="n">
        <v>0</v>
      </c>
      <c r="E15" s="24" t="n">
        <v>0</v>
      </c>
      <c r="F15" s="24" t="n">
        <v>0</v>
      </c>
      <c r="G15" s="24" t="n">
        <v>0</v>
      </c>
      <c r="H15" s="24" t="n">
        <v>0</v>
      </c>
      <c r="I15" s="24" t="n">
        <v>0</v>
      </c>
      <c r="J15" s="25" t="n">
        <v>0</v>
      </c>
      <c r="K15" s="24" t="n">
        <v>0</v>
      </c>
      <c r="L15" s="24" t="n">
        <v>845</v>
      </c>
      <c r="M15" s="24" t="n">
        <v>10500000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4" t="n">
        <v>0</v>
      </c>
      <c r="Z15" s="26" t="n">
        <v>2026</v>
      </c>
      <c r="AA15" s="26" t="n">
        <v>2026</v>
      </c>
      <c r="AB15" s="26" t="n">
        <v>2026</v>
      </c>
    </row>
    <row r="16" customFormat="false" ht="26.8" hidden="false" customHeight="false" outlineLevel="0" collapsed="false">
      <c r="A16" s="21" t="n">
        <v>2</v>
      </c>
      <c r="B16" s="22" t="s">
        <v>37</v>
      </c>
      <c r="C16" s="18" t="n">
        <v>10035433</v>
      </c>
      <c r="D16" s="24" t="n">
        <v>0</v>
      </c>
      <c r="E16" s="24" t="n">
        <v>0</v>
      </c>
      <c r="F16" s="24" t="n">
        <v>0</v>
      </c>
      <c r="G16" s="24" t="n">
        <v>0</v>
      </c>
      <c r="H16" s="24" t="n">
        <v>0</v>
      </c>
      <c r="I16" s="24" t="n">
        <v>0</v>
      </c>
      <c r="J16" s="25" t="n">
        <v>0</v>
      </c>
      <c r="K16" s="24" t="n">
        <v>0</v>
      </c>
      <c r="L16" s="24" t="n">
        <v>945</v>
      </c>
      <c r="M16" s="24" t="n">
        <v>12000000</v>
      </c>
      <c r="N16" s="24" t="n">
        <v>0</v>
      </c>
      <c r="O16" s="24" t="n">
        <v>0</v>
      </c>
      <c r="P16" s="24" t="n">
        <v>0</v>
      </c>
      <c r="Q16" s="24" t="n">
        <v>0</v>
      </c>
      <c r="R16" s="24" t="n">
        <v>150</v>
      </c>
      <c r="S16" s="27" t="n">
        <v>1000000</v>
      </c>
      <c r="T16" s="24" t="n">
        <v>0</v>
      </c>
      <c r="U16" s="24" t="n">
        <v>0</v>
      </c>
      <c r="V16" s="24" t="n">
        <v>0</v>
      </c>
      <c r="W16" s="24" t="n">
        <v>0</v>
      </c>
      <c r="X16" s="24" t="n">
        <v>0</v>
      </c>
      <c r="Y16" s="24" t="n">
        <v>0</v>
      </c>
      <c r="Z16" s="26" t="n">
        <v>2026</v>
      </c>
      <c r="AA16" s="26" t="n">
        <v>2026</v>
      </c>
      <c r="AB16" s="26" t="n">
        <v>2026</v>
      </c>
    </row>
    <row r="17" customFormat="false" ht="26.8" hidden="false" customHeight="false" outlineLevel="0" collapsed="false">
      <c r="A17" s="28" t="n">
        <v>3</v>
      </c>
      <c r="B17" s="22" t="s">
        <v>38</v>
      </c>
      <c r="C17" s="23" t="n">
        <v>9901717.8</v>
      </c>
      <c r="D17" s="24" t="n">
        <v>0</v>
      </c>
      <c r="E17" s="24" t="n">
        <v>0</v>
      </c>
      <c r="F17" s="24" t="n">
        <v>0</v>
      </c>
      <c r="G17" s="24" t="n">
        <v>0</v>
      </c>
      <c r="H17" s="24" t="n">
        <v>0</v>
      </c>
      <c r="I17" s="24" t="n">
        <v>0</v>
      </c>
      <c r="J17" s="25" t="n">
        <v>0</v>
      </c>
      <c r="K17" s="24" t="n">
        <v>0</v>
      </c>
      <c r="L17" s="24" t="n">
        <v>780</v>
      </c>
      <c r="M17" s="24" t="n">
        <v>9901717.8</v>
      </c>
      <c r="N17" s="24" t="n">
        <v>0</v>
      </c>
      <c r="O17" s="24" t="n">
        <v>0</v>
      </c>
      <c r="P17" s="24" t="n">
        <v>0</v>
      </c>
      <c r="Q17" s="24" t="n">
        <v>0</v>
      </c>
      <c r="R17" s="24" t="n">
        <v>0</v>
      </c>
      <c r="S17" s="24" t="n">
        <v>0</v>
      </c>
      <c r="T17" s="24" t="n">
        <v>0</v>
      </c>
      <c r="U17" s="24" t="n">
        <v>0</v>
      </c>
      <c r="V17" s="24" t="n">
        <v>0</v>
      </c>
      <c r="W17" s="24" t="n">
        <v>0</v>
      </c>
      <c r="X17" s="24" t="n">
        <v>0</v>
      </c>
      <c r="Y17" s="24" t="n">
        <v>0</v>
      </c>
      <c r="Z17" s="26" t="n">
        <v>2026</v>
      </c>
      <c r="AA17" s="26" t="n">
        <v>2026</v>
      </c>
      <c r="AB17" s="26" t="n">
        <v>2026</v>
      </c>
    </row>
    <row r="18" customFormat="false" ht="26.8" hidden="false" customHeight="false" outlineLevel="0" collapsed="false">
      <c r="A18" s="28" t="n">
        <v>4</v>
      </c>
      <c r="B18" s="22" t="s">
        <v>39</v>
      </c>
      <c r="C18" s="23" t="n">
        <v>8251431.5</v>
      </c>
      <c r="D18" s="24" t="n">
        <v>0</v>
      </c>
      <c r="E18" s="24" t="n">
        <v>0</v>
      </c>
      <c r="F18" s="24" t="n">
        <v>0</v>
      </c>
      <c r="G18" s="24" t="n">
        <v>0</v>
      </c>
      <c r="H18" s="24" t="n">
        <v>0</v>
      </c>
      <c r="I18" s="24" t="n">
        <v>0</v>
      </c>
      <c r="J18" s="25" t="n">
        <v>0</v>
      </c>
      <c r="K18" s="24" t="n">
        <v>0</v>
      </c>
      <c r="L18" s="24" t="n">
        <v>650</v>
      </c>
      <c r="M18" s="24" t="n">
        <v>8251431.5</v>
      </c>
      <c r="N18" s="24" t="n">
        <v>0</v>
      </c>
      <c r="O18" s="24" t="n">
        <v>0</v>
      </c>
      <c r="P18" s="24" t="n">
        <v>0</v>
      </c>
      <c r="Q18" s="24" t="n">
        <v>0</v>
      </c>
      <c r="R18" s="24" t="n">
        <v>0</v>
      </c>
      <c r="S18" s="24" t="n">
        <v>0</v>
      </c>
      <c r="T18" s="24" t="n">
        <v>0</v>
      </c>
      <c r="U18" s="24" t="n">
        <v>0</v>
      </c>
      <c r="V18" s="24" t="n">
        <v>0</v>
      </c>
      <c r="W18" s="24" t="n">
        <v>0</v>
      </c>
      <c r="X18" s="24" t="n">
        <v>0</v>
      </c>
      <c r="Y18" s="24" t="n">
        <v>0</v>
      </c>
      <c r="Z18" s="26" t="n">
        <v>2026</v>
      </c>
      <c r="AA18" s="26" t="n">
        <v>2026</v>
      </c>
      <c r="AB18" s="26" t="n">
        <v>2026</v>
      </c>
    </row>
    <row r="19" customFormat="false" ht="26.8" hidden="false" customHeight="false" outlineLevel="0" collapsed="false">
      <c r="A19" s="28" t="n">
        <v>5</v>
      </c>
      <c r="B19" s="22" t="s">
        <v>40</v>
      </c>
      <c r="C19" s="23" t="n">
        <v>4062243.2</v>
      </c>
      <c r="D19" s="24" t="n">
        <v>0</v>
      </c>
      <c r="E19" s="24" t="n">
        <v>0</v>
      </c>
      <c r="F19" s="24" t="n">
        <v>0</v>
      </c>
      <c r="G19" s="24" t="n">
        <v>0</v>
      </c>
      <c r="H19" s="24" t="n">
        <v>0</v>
      </c>
      <c r="I19" s="24" t="n">
        <v>0</v>
      </c>
      <c r="J19" s="25" t="n">
        <v>0</v>
      </c>
      <c r="K19" s="24" t="n">
        <v>0</v>
      </c>
      <c r="L19" s="24" t="n">
        <v>320</v>
      </c>
      <c r="M19" s="24" t="n">
        <v>4062243.2</v>
      </c>
      <c r="N19" s="24" t="n">
        <v>0</v>
      </c>
      <c r="O19" s="24" t="n">
        <v>0</v>
      </c>
      <c r="P19" s="24" t="n">
        <v>0</v>
      </c>
      <c r="Q19" s="24" t="n">
        <v>0</v>
      </c>
      <c r="R19" s="24" t="n">
        <v>0</v>
      </c>
      <c r="S19" s="24" t="n">
        <v>0</v>
      </c>
      <c r="T19" s="24" t="n">
        <v>0</v>
      </c>
      <c r="U19" s="24" t="n">
        <v>0</v>
      </c>
      <c r="V19" s="24" t="n">
        <v>0</v>
      </c>
      <c r="W19" s="24" t="n">
        <v>0</v>
      </c>
      <c r="X19" s="24" t="n">
        <v>0</v>
      </c>
      <c r="Y19" s="24" t="n">
        <v>0</v>
      </c>
      <c r="Z19" s="26" t="n">
        <v>2026</v>
      </c>
      <c r="AA19" s="26" t="n">
        <v>2026</v>
      </c>
      <c r="AB19" s="26" t="n">
        <v>2026</v>
      </c>
    </row>
    <row r="20" customFormat="false" ht="26.8" hidden="false" customHeight="false" outlineLevel="0" collapsed="false">
      <c r="A20" s="28" t="n">
        <v>6</v>
      </c>
      <c r="B20" s="22" t="s">
        <v>41</v>
      </c>
      <c r="C20" s="23" t="n">
        <v>10942667.6</v>
      </c>
      <c r="D20" s="24" t="n">
        <v>0</v>
      </c>
      <c r="E20" s="24" t="n">
        <v>0</v>
      </c>
      <c r="F20" s="24" t="n">
        <v>0</v>
      </c>
      <c r="G20" s="24" t="n">
        <v>0</v>
      </c>
      <c r="H20" s="24" t="n">
        <v>0</v>
      </c>
      <c r="I20" s="24" t="n">
        <v>0</v>
      </c>
      <c r="J20" s="25" t="n">
        <v>0</v>
      </c>
      <c r="K20" s="24" t="n">
        <v>0</v>
      </c>
      <c r="L20" s="24" t="n">
        <v>862</v>
      </c>
      <c r="M20" s="24" t="n">
        <v>10942667.6</v>
      </c>
      <c r="N20" s="24" t="n">
        <v>0</v>
      </c>
      <c r="O20" s="24" t="n">
        <v>0</v>
      </c>
      <c r="P20" s="24" t="n">
        <v>0</v>
      </c>
      <c r="Q20" s="24" t="n">
        <v>0</v>
      </c>
      <c r="R20" s="24" t="n">
        <v>0</v>
      </c>
      <c r="S20" s="24" t="n">
        <v>0</v>
      </c>
      <c r="T20" s="24" t="n">
        <v>0</v>
      </c>
      <c r="U20" s="24" t="n">
        <v>0</v>
      </c>
      <c r="V20" s="24" t="n">
        <v>0</v>
      </c>
      <c r="W20" s="24" t="n">
        <v>0</v>
      </c>
      <c r="X20" s="24" t="n">
        <v>0</v>
      </c>
      <c r="Y20" s="24" t="n">
        <v>0</v>
      </c>
      <c r="Z20" s="26" t="n">
        <v>2026</v>
      </c>
      <c r="AA20" s="26" t="n">
        <v>2026</v>
      </c>
      <c r="AB20" s="26" t="n">
        <v>2026</v>
      </c>
    </row>
    <row r="21" customFormat="false" ht="26.8" hidden="false" customHeight="false" outlineLevel="0" collapsed="false">
      <c r="A21" s="28" t="n">
        <v>7</v>
      </c>
      <c r="B21" s="22" t="s">
        <v>42</v>
      </c>
      <c r="C21" s="23" t="n">
        <v>29084617.1</v>
      </c>
      <c r="D21" s="24" t="n">
        <v>1144545</v>
      </c>
      <c r="E21" s="24" t="n">
        <v>1824980</v>
      </c>
      <c r="F21" s="24" t="n">
        <v>11547182</v>
      </c>
      <c r="G21" s="24" t="n">
        <v>1486149</v>
      </c>
      <c r="H21" s="24" t="n">
        <v>2799208</v>
      </c>
      <c r="I21" s="24" t="n">
        <v>0</v>
      </c>
      <c r="J21" s="25" t="n">
        <v>0</v>
      </c>
      <c r="K21" s="24" t="n">
        <v>0</v>
      </c>
      <c r="L21" s="24" t="n">
        <v>810</v>
      </c>
      <c r="M21" s="24" t="n">
        <v>10282553.1</v>
      </c>
      <c r="N21" s="24" t="n">
        <v>0</v>
      </c>
      <c r="O21" s="24" t="n">
        <v>0</v>
      </c>
      <c r="P21" s="24" t="n">
        <v>0</v>
      </c>
      <c r="Q21" s="24" t="n">
        <v>0</v>
      </c>
      <c r="R21" s="24" t="n">
        <v>0</v>
      </c>
      <c r="S21" s="24" t="n">
        <v>0</v>
      </c>
      <c r="T21" s="24" t="n">
        <v>0</v>
      </c>
      <c r="U21" s="24" t="n">
        <v>0</v>
      </c>
      <c r="V21" s="24" t="n">
        <v>0</v>
      </c>
      <c r="W21" s="24" t="n">
        <v>0</v>
      </c>
      <c r="X21" s="24" t="n">
        <v>0</v>
      </c>
      <c r="Y21" s="24" t="n">
        <v>0</v>
      </c>
      <c r="Z21" s="26" t="n">
        <v>2026</v>
      </c>
      <c r="AA21" s="26" t="n">
        <v>2026</v>
      </c>
      <c r="AB21" s="26" t="n">
        <v>2026</v>
      </c>
    </row>
    <row r="22" customFormat="false" ht="26.8" hidden="false" customHeight="false" outlineLevel="0" collapsed="false">
      <c r="A22" s="21" t="n">
        <v>8</v>
      </c>
      <c r="B22" s="22" t="s">
        <v>43</v>
      </c>
      <c r="C22" s="23" t="n">
        <v>6981980.5</v>
      </c>
      <c r="D22" s="24" t="n">
        <v>0</v>
      </c>
      <c r="E22" s="24" t="n">
        <v>0</v>
      </c>
      <c r="F22" s="24" t="n">
        <v>0</v>
      </c>
      <c r="G22" s="24" t="n">
        <v>0</v>
      </c>
      <c r="H22" s="24" t="n">
        <v>0</v>
      </c>
      <c r="I22" s="24" t="n">
        <v>0</v>
      </c>
      <c r="J22" s="25" t="n">
        <v>0</v>
      </c>
      <c r="K22" s="24" t="n">
        <v>0</v>
      </c>
      <c r="L22" s="24" t="n">
        <v>550</v>
      </c>
      <c r="M22" s="24" t="n">
        <v>6981980.5</v>
      </c>
      <c r="N22" s="24" t="n">
        <v>0</v>
      </c>
      <c r="O22" s="24" t="n">
        <v>0</v>
      </c>
      <c r="P22" s="24" t="n">
        <v>0</v>
      </c>
      <c r="Q22" s="24" t="n">
        <v>0</v>
      </c>
      <c r="R22" s="24" t="n">
        <v>0</v>
      </c>
      <c r="S22" s="24" t="n">
        <v>0</v>
      </c>
      <c r="T22" s="24" t="n">
        <v>0</v>
      </c>
      <c r="U22" s="24" t="n">
        <v>0</v>
      </c>
      <c r="V22" s="24" t="n">
        <v>0</v>
      </c>
      <c r="W22" s="24" t="n">
        <v>0</v>
      </c>
      <c r="X22" s="24" t="n">
        <v>0</v>
      </c>
      <c r="Y22" s="24" t="n">
        <v>0</v>
      </c>
      <c r="Z22" s="26" t="n">
        <v>2026</v>
      </c>
      <c r="AA22" s="26" t="n">
        <v>2026</v>
      </c>
      <c r="AB22" s="26" t="n">
        <v>2026</v>
      </c>
    </row>
    <row r="23" customFormat="false" ht="26.8" hidden="false" customHeight="false" outlineLevel="0" collapsed="false">
      <c r="A23" s="28" t="n">
        <v>9</v>
      </c>
      <c r="B23" s="22" t="s">
        <v>44</v>
      </c>
      <c r="C23" s="23" t="n">
        <v>6474200.1</v>
      </c>
      <c r="D23" s="24" t="n">
        <v>0</v>
      </c>
      <c r="E23" s="24" t="n">
        <v>0</v>
      </c>
      <c r="F23" s="24" t="n">
        <v>0</v>
      </c>
      <c r="G23" s="24" t="n">
        <v>0</v>
      </c>
      <c r="H23" s="24" t="n">
        <v>0</v>
      </c>
      <c r="I23" s="24" t="n">
        <v>0</v>
      </c>
      <c r="J23" s="25" t="n">
        <v>0</v>
      </c>
      <c r="K23" s="24" t="n">
        <v>0</v>
      </c>
      <c r="L23" s="24" t="n">
        <v>510</v>
      </c>
      <c r="M23" s="24" t="n">
        <v>6474200.1</v>
      </c>
      <c r="N23" s="24" t="n">
        <v>0</v>
      </c>
      <c r="O23" s="24" t="n">
        <v>0</v>
      </c>
      <c r="P23" s="24" t="n">
        <v>0</v>
      </c>
      <c r="Q23" s="24" t="n">
        <v>0</v>
      </c>
      <c r="R23" s="24" t="n">
        <v>0</v>
      </c>
      <c r="S23" s="24" t="n">
        <v>0</v>
      </c>
      <c r="T23" s="24" t="n">
        <v>0</v>
      </c>
      <c r="U23" s="24" t="n">
        <v>0</v>
      </c>
      <c r="V23" s="24" t="n">
        <v>0</v>
      </c>
      <c r="W23" s="24" t="n">
        <v>0</v>
      </c>
      <c r="X23" s="24" t="n">
        <v>0</v>
      </c>
      <c r="Y23" s="24" t="n">
        <v>0</v>
      </c>
      <c r="Z23" s="26" t="n">
        <v>2026</v>
      </c>
      <c r="AA23" s="26" t="n">
        <v>2026</v>
      </c>
      <c r="AB23" s="26" t="n">
        <v>2026</v>
      </c>
    </row>
    <row r="24" customFormat="false" ht="26.8" hidden="false" customHeight="false" outlineLevel="0" collapsed="false">
      <c r="A24" s="29" t="n">
        <v>5</v>
      </c>
      <c r="B24" s="30" t="s">
        <v>45</v>
      </c>
      <c r="C24" s="18" t="n">
        <v>3506082.53</v>
      </c>
      <c r="D24" s="24" t="n">
        <v>0</v>
      </c>
      <c r="E24" s="24" t="n">
        <v>0</v>
      </c>
      <c r="F24" s="24" t="n">
        <v>0</v>
      </c>
      <c r="G24" s="24" t="n">
        <v>0</v>
      </c>
      <c r="H24" s="24" t="n">
        <v>0</v>
      </c>
      <c r="I24" s="24" t="n">
        <v>0</v>
      </c>
      <c r="J24" s="31" t="n">
        <v>0</v>
      </c>
      <c r="K24" s="24" t="n">
        <v>0</v>
      </c>
      <c r="L24" s="23" t="n">
        <v>449.5</v>
      </c>
      <c r="M24" s="23" t="n">
        <v>3094569.14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6" t="n">
        <v>2026</v>
      </c>
      <c r="AA24" s="26" t="n">
        <v>2026</v>
      </c>
      <c r="AB24" s="26" t="n">
        <v>2026</v>
      </c>
    </row>
    <row r="25" customFormat="false" ht="26.8" hidden="false" customHeight="false" outlineLevel="0" collapsed="false">
      <c r="A25" s="29" t="n">
        <v>6</v>
      </c>
      <c r="B25" s="30" t="s">
        <v>46</v>
      </c>
      <c r="C25" s="18" t="n">
        <v>3543109.01</v>
      </c>
      <c r="D25" s="24" t="n">
        <v>0</v>
      </c>
      <c r="E25" s="24" t="n">
        <v>0</v>
      </c>
      <c r="F25" s="24" t="n">
        <v>0</v>
      </c>
      <c r="G25" s="24" t="n">
        <v>0</v>
      </c>
      <c r="H25" s="24" t="n">
        <v>0</v>
      </c>
      <c r="I25" s="24" t="n">
        <v>0</v>
      </c>
      <c r="J25" s="31" t="n">
        <v>0</v>
      </c>
      <c r="K25" s="24" t="n">
        <v>0</v>
      </c>
      <c r="L25" s="23" t="n">
        <v>407.8</v>
      </c>
      <c r="M25" s="23" t="n">
        <v>30129600.88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6" t="n">
        <v>2026</v>
      </c>
      <c r="AA25" s="26" t="n">
        <v>2026</v>
      </c>
      <c r="AB25" s="26" t="n">
        <v>2026</v>
      </c>
    </row>
    <row r="26" customFormat="false" ht="26.8" hidden="false" customHeight="false" outlineLevel="0" collapsed="false">
      <c r="A26" s="28" t="n">
        <v>10</v>
      </c>
      <c r="B26" s="22" t="s">
        <v>47</v>
      </c>
      <c r="C26" s="24" t="n">
        <v>14356363.41</v>
      </c>
      <c r="D26" s="24" t="n">
        <v>0</v>
      </c>
      <c r="E26" s="24" t="n">
        <v>0</v>
      </c>
      <c r="F26" s="24" t="n">
        <v>0</v>
      </c>
      <c r="G26" s="24" t="n">
        <v>0</v>
      </c>
      <c r="H26" s="24" t="n">
        <v>0</v>
      </c>
      <c r="I26" s="24" t="n">
        <v>0</v>
      </c>
      <c r="J26" s="25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1251</v>
      </c>
      <c r="Q26" s="24" t="n">
        <v>14356363.41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6" t="n">
        <v>2026</v>
      </c>
      <c r="AA26" s="26" t="n">
        <v>2026</v>
      </c>
      <c r="AB26" s="26" t="n">
        <v>2026</v>
      </c>
    </row>
    <row r="27" customFormat="false" ht="26.8" hidden="false" customHeight="false" outlineLevel="0" collapsed="false">
      <c r="A27" s="28" t="n">
        <v>11</v>
      </c>
      <c r="B27" s="22" t="s">
        <v>48</v>
      </c>
      <c r="C27" s="24" t="n">
        <v>5572889.89</v>
      </c>
      <c r="D27" s="24" t="n">
        <v>0</v>
      </c>
      <c r="E27" s="24" t="n">
        <v>0</v>
      </c>
      <c r="F27" s="24" t="n">
        <v>0</v>
      </c>
      <c r="G27" s="24" t="n">
        <v>0</v>
      </c>
      <c r="H27" s="24" t="n">
        <v>0</v>
      </c>
      <c r="I27" s="24" t="n">
        <v>0</v>
      </c>
      <c r="J27" s="25" t="n">
        <v>0</v>
      </c>
      <c r="K27" s="24" t="n">
        <v>0</v>
      </c>
      <c r="L27" s="24" t="n">
        <v>439</v>
      </c>
      <c r="M27" s="24" t="s">
        <v>49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6" t="n">
        <v>2026</v>
      </c>
      <c r="AA27" s="26" t="n">
        <v>2026</v>
      </c>
      <c r="AB27" s="26" t="n">
        <v>2026</v>
      </c>
    </row>
    <row r="28" customFormat="false" ht="26.8" hidden="false" customHeight="false" outlineLevel="0" collapsed="false">
      <c r="A28" s="28" t="n">
        <v>12</v>
      </c>
      <c r="B28" s="22" t="s">
        <v>50</v>
      </c>
      <c r="C28" s="23" t="n">
        <v>12186729.6</v>
      </c>
      <c r="D28" s="24" t="n">
        <v>0</v>
      </c>
      <c r="E28" s="24" t="n">
        <v>0</v>
      </c>
      <c r="F28" s="24" t="n">
        <v>0</v>
      </c>
      <c r="G28" s="24" t="n">
        <v>0</v>
      </c>
      <c r="H28" s="24" t="n">
        <v>0</v>
      </c>
      <c r="I28" s="24" t="n">
        <v>0</v>
      </c>
      <c r="J28" s="25" t="n">
        <v>0</v>
      </c>
      <c r="K28" s="24" t="n">
        <v>0</v>
      </c>
      <c r="L28" s="24" t="n">
        <v>960</v>
      </c>
      <c r="M28" s="24" t="n">
        <v>12186729.6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6" t="n">
        <v>2026</v>
      </c>
      <c r="AA28" s="26" t="n">
        <v>2026</v>
      </c>
      <c r="AB28" s="26" t="n">
        <v>2026</v>
      </c>
    </row>
    <row r="29" customFormat="false" ht="26.8" hidden="false" customHeight="false" outlineLevel="0" collapsed="false">
      <c r="A29" s="28" t="n">
        <v>13</v>
      </c>
      <c r="B29" s="22" t="s">
        <v>51</v>
      </c>
      <c r="C29" s="23" t="n">
        <v>12000000</v>
      </c>
      <c r="D29" s="24" t="n">
        <v>0</v>
      </c>
      <c r="E29" s="24" t="n">
        <v>0</v>
      </c>
      <c r="F29" s="24" t="n">
        <v>0</v>
      </c>
      <c r="G29" s="24" t="n">
        <v>0</v>
      </c>
      <c r="H29" s="24" t="n">
        <v>0</v>
      </c>
      <c r="I29" s="24" t="n">
        <v>0</v>
      </c>
      <c r="J29" s="25" t="n">
        <v>0</v>
      </c>
      <c r="K29" s="24" t="n">
        <v>0</v>
      </c>
      <c r="L29" s="24" t="n">
        <v>945</v>
      </c>
      <c r="M29" s="24" t="n">
        <v>12000000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7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6" t="n">
        <v>2026</v>
      </c>
      <c r="AA29" s="26" t="n">
        <v>2026</v>
      </c>
      <c r="AB29" s="26" t="n">
        <v>2026</v>
      </c>
    </row>
    <row r="30" customFormat="false" ht="26.8" hidden="false" customHeight="false" outlineLevel="0" collapsed="false">
      <c r="A30" s="28" t="n">
        <v>14</v>
      </c>
      <c r="B30" s="22" t="s">
        <v>52</v>
      </c>
      <c r="C30" s="23" t="n">
        <v>8886157</v>
      </c>
      <c r="D30" s="24" t="n">
        <v>0</v>
      </c>
      <c r="E30" s="24" t="n">
        <v>0</v>
      </c>
      <c r="F30" s="24" t="n">
        <v>0</v>
      </c>
      <c r="G30" s="24" t="n">
        <v>0</v>
      </c>
      <c r="H30" s="24" t="n">
        <v>0</v>
      </c>
      <c r="I30" s="24" t="n">
        <v>0</v>
      </c>
      <c r="J30" s="25" t="n">
        <v>0</v>
      </c>
      <c r="K30" s="24" t="n">
        <v>0</v>
      </c>
      <c r="L30" s="24" t="n">
        <v>700</v>
      </c>
      <c r="M30" s="24" t="n">
        <v>8886157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0</v>
      </c>
      <c r="W30" s="24" t="n">
        <v>0</v>
      </c>
      <c r="X30" s="24" t="n">
        <v>0</v>
      </c>
      <c r="Y30" s="24" t="n">
        <v>0</v>
      </c>
      <c r="Z30" s="26" t="n">
        <v>2026</v>
      </c>
      <c r="AA30" s="26" t="n">
        <v>2026</v>
      </c>
      <c r="AB30" s="26" t="n">
        <v>2026</v>
      </c>
    </row>
    <row r="31" customFormat="false" ht="26.8" hidden="false" customHeight="false" outlineLevel="0" collapsed="false">
      <c r="A31" s="28" t="n">
        <v>15</v>
      </c>
      <c r="B31" s="22" t="s">
        <v>53</v>
      </c>
      <c r="C31" s="23" t="n">
        <v>18407039.5</v>
      </c>
      <c r="D31" s="24" t="n">
        <v>0</v>
      </c>
      <c r="E31" s="24" t="n">
        <v>0</v>
      </c>
      <c r="F31" s="24" t="n">
        <v>0</v>
      </c>
      <c r="G31" s="24" t="n">
        <v>0</v>
      </c>
      <c r="H31" s="24" t="n">
        <v>0</v>
      </c>
      <c r="I31" s="24" t="n">
        <v>0</v>
      </c>
      <c r="J31" s="25" t="n">
        <v>0</v>
      </c>
      <c r="K31" s="24" t="n">
        <v>0</v>
      </c>
      <c r="L31" s="24" t="n">
        <v>1450</v>
      </c>
      <c r="M31" s="24" t="n">
        <v>18407039.5</v>
      </c>
      <c r="N31" s="24" t="n">
        <v>0</v>
      </c>
      <c r="O31" s="24" t="n">
        <v>0</v>
      </c>
      <c r="P31" s="24" t="n">
        <v>0</v>
      </c>
      <c r="Q31" s="24" t="n">
        <v>0</v>
      </c>
      <c r="R31" s="24" t="n">
        <v>0</v>
      </c>
      <c r="S31" s="24" t="n">
        <v>0</v>
      </c>
      <c r="T31" s="24" t="n">
        <v>0</v>
      </c>
      <c r="U31" s="24" t="n">
        <v>0</v>
      </c>
      <c r="V31" s="24" t="n">
        <v>0</v>
      </c>
      <c r="W31" s="24" t="n">
        <v>0</v>
      </c>
      <c r="X31" s="24" t="n">
        <v>0</v>
      </c>
      <c r="Y31" s="24" t="n">
        <v>0</v>
      </c>
      <c r="Z31" s="26" t="n">
        <v>2026</v>
      </c>
      <c r="AA31" s="26" t="n">
        <v>2026</v>
      </c>
      <c r="AB31" s="26" t="n">
        <v>2026</v>
      </c>
    </row>
    <row r="32" customFormat="false" ht="26.8" hidden="false" customHeight="false" outlineLevel="0" collapsed="false">
      <c r="A32" s="32" t="n">
        <v>7</v>
      </c>
      <c r="B32" s="30" t="s">
        <v>54</v>
      </c>
      <c r="C32" s="18" t="n">
        <f aca="false">D32+E32+F32+G32+H32+I32+K32+M32+O32+Q32+S32+T32+U32+V32+W32+X32+Y32+Z32+AA32+AB32+AC32+AD32</f>
        <v>9092622</v>
      </c>
      <c r="D32" s="33" t="n">
        <v>0</v>
      </c>
      <c r="E32" s="33" t="n">
        <v>0</v>
      </c>
      <c r="F32" s="33" t="n">
        <v>0</v>
      </c>
      <c r="G32" s="33" t="n">
        <v>0</v>
      </c>
      <c r="H32" s="33" t="n">
        <v>0</v>
      </c>
      <c r="I32" s="33" t="n">
        <v>0</v>
      </c>
      <c r="J32" s="34" t="n">
        <v>0</v>
      </c>
      <c r="K32" s="33" t="n">
        <v>0</v>
      </c>
      <c r="L32" s="23" t="n">
        <v>850.8</v>
      </c>
      <c r="M32" s="23" t="n">
        <v>9086544</v>
      </c>
      <c r="N32" s="33" t="n">
        <v>0</v>
      </c>
      <c r="O32" s="33" t="n">
        <v>0</v>
      </c>
      <c r="P32" s="33" t="n">
        <v>0</v>
      </c>
      <c r="Q32" s="33" t="n">
        <v>0</v>
      </c>
      <c r="R32" s="33" t="n">
        <v>0</v>
      </c>
      <c r="S32" s="33" t="n">
        <v>0</v>
      </c>
      <c r="T32" s="33" t="n">
        <v>0</v>
      </c>
      <c r="U32" s="33" t="n">
        <v>0</v>
      </c>
      <c r="V32" s="33" t="n">
        <v>0</v>
      </c>
      <c r="W32" s="33" t="n">
        <v>0</v>
      </c>
      <c r="X32" s="33" t="n">
        <v>0</v>
      </c>
      <c r="Y32" s="33" t="n">
        <v>0</v>
      </c>
      <c r="Z32" s="26" t="n">
        <v>2026</v>
      </c>
      <c r="AA32" s="26" t="n">
        <v>2026</v>
      </c>
      <c r="AB32" s="26" t="n">
        <v>2026</v>
      </c>
    </row>
    <row r="33" customFormat="false" ht="26.8" hidden="false" customHeight="false" outlineLevel="0" collapsed="false">
      <c r="A33" s="35" t="n">
        <v>8</v>
      </c>
      <c r="B33" s="36" t="s">
        <v>55</v>
      </c>
      <c r="C33" s="18" t="n">
        <v>5418016.2</v>
      </c>
      <c r="D33" s="23" t="n">
        <v>0</v>
      </c>
      <c r="E33" s="23" t="n">
        <v>0</v>
      </c>
      <c r="F33" s="23" t="n">
        <v>0</v>
      </c>
      <c r="G33" s="23" t="n">
        <v>0</v>
      </c>
      <c r="H33" s="23" t="n">
        <v>0</v>
      </c>
      <c r="I33" s="23" t="n">
        <v>0</v>
      </c>
      <c r="J33" s="37" t="n">
        <v>0</v>
      </c>
      <c r="K33" s="23" t="n">
        <v>0</v>
      </c>
      <c r="L33" s="23" t="n">
        <v>428</v>
      </c>
      <c r="M33" s="23" t="n">
        <v>5418016.2</v>
      </c>
      <c r="N33" s="23" t="n">
        <v>0</v>
      </c>
      <c r="O33" s="23" t="n">
        <v>0</v>
      </c>
      <c r="P33" s="23" t="n">
        <v>0</v>
      </c>
      <c r="Q33" s="23" t="n">
        <v>0</v>
      </c>
      <c r="R33" s="23" t="n">
        <v>0</v>
      </c>
      <c r="S33" s="23" t="n">
        <v>0</v>
      </c>
      <c r="T33" s="23" t="n">
        <v>0</v>
      </c>
      <c r="U33" s="23" t="n">
        <v>0</v>
      </c>
      <c r="V33" s="23" t="n">
        <v>0</v>
      </c>
      <c r="W33" s="23" t="n">
        <v>0</v>
      </c>
      <c r="X33" s="23" t="n">
        <v>0</v>
      </c>
      <c r="Y33" s="23" t="n">
        <v>0</v>
      </c>
      <c r="Z33" s="26" t="n">
        <v>2026</v>
      </c>
      <c r="AA33" s="26" t="n">
        <v>2026</v>
      </c>
      <c r="AB33" s="26" t="n">
        <v>2026</v>
      </c>
    </row>
    <row r="34" customFormat="false" ht="26.8" hidden="false" customHeight="false" outlineLevel="0" collapsed="false">
      <c r="A34" s="32" t="n">
        <v>9</v>
      </c>
      <c r="B34" s="30" t="s">
        <v>56</v>
      </c>
      <c r="C34" s="18" t="n">
        <f aca="false">D34+E34+F34+G34+H34+I34+K34+M34+O34+Q34+S34+T34+U34+V34+W34+X34+Y34+Z34+AA34+AB34+AC34+AD34</f>
        <v>4801398</v>
      </c>
      <c r="D34" s="33" t="n">
        <v>0</v>
      </c>
      <c r="E34" s="33" t="n">
        <v>0</v>
      </c>
      <c r="F34" s="33" t="n">
        <v>0</v>
      </c>
      <c r="G34" s="33" t="n">
        <v>0</v>
      </c>
      <c r="H34" s="33" t="n">
        <v>0</v>
      </c>
      <c r="I34" s="33" t="n">
        <v>0</v>
      </c>
      <c r="J34" s="34" t="n">
        <v>0</v>
      </c>
      <c r="K34" s="33" t="n">
        <v>0</v>
      </c>
      <c r="L34" s="23" t="n">
        <v>449</v>
      </c>
      <c r="M34" s="23" t="n">
        <v>4795320</v>
      </c>
      <c r="N34" s="33" t="n">
        <v>0</v>
      </c>
      <c r="O34" s="33" t="n">
        <v>0</v>
      </c>
      <c r="P34" s="33" t="n">
        <v>0</v>
      </c>
      <c r="Q34" s="33" t="n">
        <v>0</v>
      </c>
      <c r="R34" s="33" t="n">
        <v>0</v>
      </c>
      <c r="S34" s="33" t="n">
        <v>0</v>
      </c>
      <c r="T34" s="33" t="n">
        <v>0</v>
      </c>
      <c r="U34" s="33" t="n">
        <v>0</v>
      </c>
      <c r="V34" s="33" t="n">
        <v>0</v>
      </c>
      <c r="W34" s="33" t="n">
        <v>0</v>
      </c>
      <c r="X34" s="33" t="n">
        <v>0</v>
      </c>
      <c r="Y34" s="33" t="n">
        <v>0</v>
      </c>
      <c r="Z34" s="26" t="n">
        <v>2026</v>
      </c>
      <c r="AA34" s="26" t="n">
        <v>2026</v>
      </c>
      <c r="AB34" s="26" t="n">
        <v>2026</v>
      </c>
    </row>
    <row r="35" customFormat="false" ht="26.8" hidden="false" customHeight="false" outlineLevel="0" collapsed="false">
      <c r="A35" s="35" t="n">
        <v>10</v>
      </c>
      <c r="B35" s="36" t="s">
        <v>57</v>
      </c>
      <c r="C35" s="18" t="n">
        <f aca="false">D35+E35+F35+G35+H35+I35+K35+M35+O35+Q35+S35+T35+U35+V35+W35+X35+Y35+Z35+AA35+AB35+AC35+AD35</f>
        <v>7126078</v>
      </c>
      <c r="D35" s="23" t="n">
        <v>0</v>
      </c>
      <c r="E35" s="23" t="n">
        <v>0</v>
      </c>
      <c r="F35" s="23" t="n">
        <v>0</v>
      </c>
      <c r="G35" s="23" t="n">
        <v>0</v>
      </c>
      <c r="H35" s="23" t="n">
        <v>0</v>
      </c>
      <c r="I35" s="23" t="n">
        <v>0</v>
      </c>
      <c r="J35" s="37" t="n">
        <v>0</v>
      </c>
      <c r="K35" s="23" t="n">
        <v>0</v>
      </c>
      <c r="L35" s="23" t="n">
        <v>800</v>
      </c>
      <c r="M35" s="23" t="n">
        <v>7120000</v>
      </c>
      <c r="N35" s="23" t="n">
        <v>0</v>
      </c>
      <c r="O35" s="23" t="n">
        <v>0</v>
      </c>
      <c r="P35" s="23" t="n">
        <v>0</v>
      </c>
      <c r="Q35" s="23" t="n">
        <v>0</v>
      </c>
      <c r="R35" s="23" t="n">
        <v>0</v>
      </c>
      <c r="S35" s="23" t="n">
        <v>0</v>
      </c>
      <c r="T35" s="23" t="n">
        <v>0</v>
      </c>
      <c r="U35" s="23" t="n">
        <v>0</v>
      </c>
      <c r="V35" s="23" t="n">
        <v>0</v>
      </c>
      <c r="W35" s="23" t="n">
        <v>0</v>
      </c>
      <c r="X35" s="23" t="n">
        <v>0</v>
      </c>
      <c r="Y35" s="23" t="n">
        <v>0</v>
      </c>
      <c r="Z35" s="26" t="n">
        <v>2026</v>
      </c>
      <c r="AA35" s="26" t="n">
        <v>2026</v>
      </c>
      <c r="AB35" s="26" t="n">
        <v>2026</v>
      </c>
    </row>
    <row r="36" customFormat="false" ht="26.8" hidden="false" customHeight="false" outlineLevel="0" collapsed="false">
      <c r="A36" s="35" t="n">
        <v>11</v>
      </c>
      <c r="B36" s="36" t="s">
        <v>58</v>
      </c>
      <c r="C36" s="18" t="n">
        <f aca="false">D36+E36+F36+G36+H36+I36+K36+M36+O36+Q36+S36+T36+U36+V36+W36+X36+Y36+Z36+AA36+AB36+AC36+AD36</f>
        <v>4189078</v>
      </c>
      <c r="D36" s="23" t="n">
        <v>0</v>
      </c>
      <c r="E36" s="23" t="n">
        <v>0</v>
      </c>
      <c r="F36" s="23" t="n">
        <v>0</v>
      </c>
      <c r="G36" s="23" t="n">
        <v>0</v>
      </c>
      <c r="H36" s="23" t="n">
        <v>0</v>
      </c>
      <c r="I36" s="23" t="n">
        <v>0</v>
      </c>
      <c r="J36" s="37" t="n">
        <v>0</v>
      </c>
      <c r="K36" s="23" t="n">
        <v>0</v>
      </c>
      <c r="L36" s="23" t="n">
        <v>470</v>
      </c>
      <c r="M36" s="23" t="n">
        <v>4183000</v>
      </c>
      <c r="N36" s="23" t="n">
        <v>0</v>
      </c>
      <c r="O36" s="23" t="n">
        <v>0</v>
      </c>
      <c r="P36" s="23" t="n">
        <v>0</v>
      </c>
      <c r="Q36" s="23" t="n">
        <v>0</v>
      </c>
      <c r="R36" s="23" t="n">
        <v>0</v>
      </c>
      <c r="S36" s="23" t="n">
        <v>0</v>
      </c>
      <c r="T36" s="23" t="n">
        <v>0</v>
      </c>
      <c r="U36" s="23" t="n">
        <v>0</v>
      </c>
      <c r="V36" s="23" t="n">
        <v>0</v>
      </c>
      <c r="W36" s="23" t="n">
        <v>0</v>
      </c>
      <c r="X36" s="23" t="n">
        <v>0</v>
      </c>
      <c r="Y36" s="23" t="n">
        <v>0</v>
      </c>
      <c r="Z36" s="26" t="n">
        <v>2026</v>
      </c>
      <c r="AA36" s="26" t="n">
        <v>2026</v>
      </c>
      <c r="AB36" s="26" t="n">
        <v>2026</v>
      </c>
    </row>
    <row r="37" customFormat="false" ht="26.8" hidden="false" customHeight="false" outlineLevel="0" collapsed="false">
      <c r="A37" s="35" t="n">
        <v>12</v>
      </c>
      <c r="B37" s="36" t="s">
        <v>59</v>
      </c>
      <c r="C37" s="18" t="n">
        <f aca="false">D37+E37+F37+G37+H37+I37+K37+M37+O37+Q37+S37+T37+U37+V37+W37+X37+Y37+Z37+AA37+AB37+AC37+AD37</f>
        <v>7393078</v>
      </c>
      <c r="D37" s="23" t="n">
        <v>0</v>
      </c>
      <c r="E37" s="23" t="n">
        <v>0</v>
      </c>
      <c r="F37" s="23" t="n">
        <v>0</v>
      </c>
      <c r="G37" s="23" t="n">
        <v>0</v>
      </c>
      <c r="H37" s="23" t="n">
        <v>0</v>
      </c>
      <c r="I37" s="23" t="n">
        <v>0</v>
      </c>
      <c r="J37" s="37" t="n">
        <v>0</v>
      </c>
      <c r="K37" s="23" t="n">
        <v>0</v>
      </c>
      <c r="L37" s="23" t="n">
        <v>830</v>
      </c>
      <c r="M37" s="23" t="n">
        <v>7387000</v>
      </c>
      <c r="N37" s="23" t="n">
        <v>0</v>
      </c>
      <c r="O37" s="23" t="n">
        <v>0</v>
      </c>
      <c r="P37" s="23" t="n">
        <v>0</v>
      </c>
      <c r="Q37" s="23" t="n">
        <v>0</v>
      </c>
      <c r="R37" s="23" t="n">
        <v>0</v>
      </c>
      <c r="S37" s="23" t="n">
        <v>0</v>
      </c>
      <c r="T37" s="23" t="n">
        <v>0</v>
      </c>
      <c r="U37" s="23" t="n">
        <v>0</v>
      </c>
      <c r="V37" s="23" t="n">
        <v>0</v>
      </c>
      <c r="W37" s="23" t="n">
        <v>0</v>
      </c>
      <c r="X37" s="23" t="n">
        <v>0</v>
      </c>
      <c r="Y37" s="23" t="n">
        <v>0</v>
      </c>
      <c r="Z37" s="26" t="n">
        <v>2026</v>
      </c>
      <c r="AA37" s="26" t="n">
        <v>2026</v>
      </c>
      <c r="AB37" s="26" t="n">
        <v>2026</v>
      </c>
    </row>
    <row r="38" customFormat="false" ht="26.8" hidden="false" customHeight="false" outlineLevel="0" collapsed="false">
      <c r="A38" s="35" t="n">
        <v>13</v>
      </c>
      <c r="B38" s="36" t="s">
        <v>60</v>
      </c>
      <c r="C38" s="18" t="n">
        <f aca="false">D38+E38+F38+G38+H38+I38+K38+M38+O38+Q38+S38+T38+U38+V38+W38+X38+Y38+Z38+AA38+AB38+AC38+AD38</f>
        <v>5791078</v>
      </c>
      <c r="D38" s="23" t="n">
        <v>0</v>
      </c>
      <c r="E38" s="23" t="n">
        <v>0</v>
      </c>
      <c r="F38" s="23" t="n">
        <v>0</v>
      </c>
      <c r="G38" s="23" t="n">
        <v>0</v>
      </c>
      <c r="H38" s="23" t="n">
        <v>0</v>
      </c>
      <c r="I38" s="23" t="n">
        <v>0</v>
      </c>
      <c r="J38" s="37" t="n">
        <v>0</v>
      </c>
      <c r="K38" s="23" t="n">
        <v>0</v>
      </c>
      <c r="L38" s="23" t="n">
        <v>650</v>
      </c>
      <c r="M38" s="23" t="n">
        <v>5785000</v>
      </c>
      <c r="N38" s="23" t="n">
        <v>0</v>
      </c>
      <c r="O38" s="23" t="n">
        <v>0</v>
      </c>
      <c r="P38" s="23" t="n">
        <v>0</v>
      </c>
      <c r="Q38" s="23" t="n">
        <v>0</v>
      </c>
      <c r="R38" s="23" t="n">
        <v>0</v>
      </c>
      <c r="S38" s="23" t="n">
        <v>0</v>
      </c>
      <c r="T38" s="23" t="n">
        <v>0</v>
      </c>
      <c r="U38" s="23" t="n">
        <v>0</v>
      </c>
      <c r="V38" s="23" t="n">
        <v>0</v>
      </c>
      <c r="W38" s="23" t="n">
        <v>0</v>
      </c>
      <c r="X38" s="23" t="n">
        <v>0</v>
      </c>
      <c r="Y38" s="23" t="n">
        <v>0</v>
      </c>
      <c r="Z38" s="26" t="n">
        <v>2026</v>
      </c>
      <c r="AA38" s="26" t="n">
        <v>2026</v>
      </c>
      <c r="AB38" s="26" t="n">
        <v>2026</v>
      </c>
    </row>
    <row r="39" customFormat="false" ht="26.8" hidden="false" customHeight="false" outlineLevel="0" collapsed="false">
      <c r="A39" s="35" t="n">
        <v>14</v>
      </c>
      <c r="B39" s="36" t="s">
        <v>61</v>
      </c>
      <c r="C39" s="18" t="n">
        <v>9415478.8</v>
      </c>
      <c r="D39" s="23" t="n">
        <v>0</v>
      </c>
      <c r="E39" s="23" t="n">
        <v>0</v>
      </c>
      <c r="F39" s="23" t="n">
        <v>0</v>
      </c>
      <c r="G39" s="23" t="n">
        <v>0</v>
      </c>
      <c r="H39" s="23" t="n">
        <v>0</v>
      </c>
      <c r="I39" s="23" t="n">
        <v>0</v>
      </c>
      <c r="J39" s="37" t="n">
        <v>0</v>
      </c>
      <c r="K39" s="23" t="n">
        <v>0</v>
      </c>
      <c r="L39" s="23" t="n">
        <v>728</v>
      </c>
      <c r="M39" s="23" t="n">
        <v>9415478.8</v>
      </c>
      <c r="N39" s="23" t="n">
        <v>0</v>
      </c>
      <c r="O39" s="23" t="n">
        <v>0</v>
      </c>
      <c r="P39" s="23" t="n">
        <v>0</v>
      </c>
      <c r="Q39" s="23" t="n">
        <v>0</v>
      </c>
      <c r="R39" s="23" t="n">
        <v>0</v>
      </c>
      <c r="S39" s="23" t="n">
        <v>0</v>
      </c>
      <c r="T39" s="23" t="n">
        <v>0</v>
      </c>
      <c r="U39" s="23" t="n">
        <v>0</v>
      </c>
      <c r="V39" s="23" t="n">
        <v>0</v>
      </c>
      <c r="W39" s="23" t="n">
        <v>0</v>
      </c>
      <c r="X39" s="23" t="n">
        <v>0</v>
      </c>
      <c r="Y39" s="23" t="n">
        <v>0</v>
      </c>
      <c r="Z39" s="26" t="n">
        <v>2026</v>
      </c>
      <c r="AA39" s="26" t="n">
        <v>2026</v>
      </c>
      <c r="AB39" s="26" t="n">
        <v>2026</v>
      </c>
    </row>
    <row r="40" customFormat="false" ht="26.8" hidden="false" customHeight="false" outlineLevel="0" collapsed="false">
      <c r="A40" s="32" t="n">
        <v>15</v>
      </c>
      <c r="B40" s="30" t="s">
        <v>62</v>
      </c>
      <c r="C40" s="18" t="n">
        <v>8568794.2</v>
      </c>
      <c r="D40" s="33" t="n">
        <v>0</v>
      </c>
      <c r="E40" s="33" t="n">
        <v>0</v>
      </c>
      <c r="F40" s="33" t="n">
        <v>0</v>
      </c>
      <c r="G40" s="33" t="n">
        <v>0</v>
      </c>
      <c r="H40" s="33" t="n">
        <v>0</v>
      </c>
      <c r="I40" s="33" t="n">
        <v>0</v>
      </c>
      <c r="J40" s="34" t="n">
        <v>0</v>
      </c>
      <c r="K40" s="33" t="n">
        <v>0</v>
      </c>
      <c r="L40" s="23" t="n">
        <v>675</v>
      </c>
      <c r="M40" s="18" t="n">
        <v>8568794.2</v>
      </c>
      <c r="N40" s="33" t="n">
        <v>0</v>
      </c>
      <c r="O40" s="33" t="n">
        <v>0</v>
      </c>
      <c r="P40" s="33" t="n">
        <v>0</v>
      </c>
      <c r="Q40" s="33" t="n">
        <v>0</v>
      </c>
      <c r="R40" s="33" t="n">
        <v>0</v>
      </c>
      <c r="S40" s="33" t="n">
        <v>0</v>
      </c>
      <c r="T40" s="33" t="n">
        <v>0</v>
      </c>
      <c r="U40" s="33" t="n">
        <v>0</v>
      </c>
      <c r="V40" s="33" t="n">
        <v>0</v>
      </c>
      <c r="W40" s="33" t="n">
        <v>0</v>
      </c>
      <c r="X40" s="33" t="n">
        <v>0</v>
      </c>
      <c r="Y40" s="33" t="n">
        <v>0</v>
      </c>
      <c r="Z40" s="26" t="n">
        <v>2026</v>
      </c>
      <c r="AA40" s="26" t="n">
        <v>2026</v>
      </c>
      <c r="AB40" s="26" t="n">
        <v>2026</v>
      </c>
    </row>
    <row r="41" customFormat="false" ht="26.8" hidden="false" customHeight="false" outlineLevel="0" collapsed="false">
      <c r="A41" s="32" t="n">
        <v>16</v>
      </c>
      <c r="B41" s="30" t="s">
        <v>63</v>
      </c>
      <c r="C41" s="18" t="n">
        <v>4227271.8</v>
      </c>
      <c r="D41" s="33" t="n">
        <v>0</v>
      </c>
      <c r="E41" s="33" t="n">
        <v>0</v>
      </c>
      <c r="F41" s="33" t="n">
        <v>0</v>
      </c>
      <c r="G41" s="33" t="n">
        <v>0</v>
      </c>
      <c r="H41" s="33" t="n">
        <v>0</v>
      </c>
      <c r="I41" s="33" t="n">
        <v>0</v>
      </c>
      <c r="J41" s="34" t="n">
        <v>0</v>
      </c>
      <c r="K41" s="33" t="n">
        <v>0</v>
      </c>
      <c r="L41" s="23" t="n">
        <v>333</v>
      </c>
      <c r="M41" s="18" t="n">
        <v>4227271.8</v>
      </c>
      <c r="N41" s="33" t="n">
        <v>0</v>
      </c>
      <c r="O41" s="33" t="n">
        <v>0</v>
      </c>
      <c r="P41" s="33" t="n">
        <v>0</v>
      </c>
      <c r="Q41" s="33" t="n">
        <v>0</v>
      </c>
      <c r="R41" s="33" t="n">
        <v>0</v>
      </c>
      <c r="S41" s="33" t="n">
        <v>0</v>
      </c>
      <c r="T41" s="33" t="n">
        <v>0</v>
      </c>
      <c r="U41" s="33" t="n">
        <v>0</v>
      </c>
      <c r="V41" s="33" t="n">
        <v>0</v>
      </c>
      <c r="W41" s="33" t="n">
        <v>0</v>
      </c>
      <c r="X41" s="33" t="n">
        <v>0</v>
      </c>
      <c r="Y41" s="33" t="n">
        <v>0</v>
      </c>
      <c r="Z41" s="26" t="n">
        <v>2026</v>
      </c>
      <c r="AA41" s="26" t="n">
        <v>2026</v>
      </c>
      <c r="AB41" s="26" t="n">
        <v>2026</v>
      </c>
    </row>
    <row r="42" customFormat="false" ht="26.8" hidden="false" customHeight="false" outlineLevel="0" collapsed="false">
      <c r="A42" s="32" t="n">
        <v>17</v>
      </c>
      <c r="B42" s="30" t="s">
        <v>64</v>
      </c>
      <c r="C42" s="18" t="n">
        <v>8467238.17</v>
      </c>
      <c r="D42" s="33" t="n">
        <v>0</v>
      </c>
      <c r="E42" s="33" t="n">
        <v>0</v>
      </c>
      <c r="F42" s="33" t="n">
        <v>0</v>
      </c>
      <c r="G42" s="33" t="n">
        <v>0</v>
      </c>
      <c r="H42" s="33" t="n">
        <v>0</v>
      </c>
      <c r="I42" s="33" t="n">
        <v>0</v>
      </c>
      <c r="J42" s="34" t="n">
        <v>0</v>
      </c>
      <c r="K42" s="33" t="n">
        <v>0</v>
      </c>
      <c r="L42" s="23" t="n">
        <v>667</v>
      </c>
      <c r="M42" s="18" t="n">
        <v>8467238.17</v>
      </c>
      <c r="N42" s="33" t="n">
        <v>0</v>
      </c>
      <c r="O42" s="33" t="n">
        <v>0</v>
      </c>
      <c r="P42" s="33" t="n">
        <v>0</v>
      </c>
      <c r="Q42" s="33" t="n">
        <v>0</v>
      </c>
      <c r="R42" s="33" t="n">
        <v>0</v>
      </c>
      <c r="S42" s="33" t="n">
        <v>0</v>
      </c>
      <c r="T42" s="33" t="n">
        <v>0</v>
      </c>
      <c r="U42" s="33" t="n">
        <v>0</v>
      </c>
      <c r="V42" s="33" t="n">
        <v>0</v>
      </c>
      <c r="W42" s="33" t="n">
        <v>0</v>
      </c>
      <c r="X42" s="33" t="n">
        <v>0</v>
      </c>
      <c r="Y42" s="33" t="n">
        <v>0</v>
      </c>
      <c r="Z42" s="26" t="n">
        <v>2026</v>
      </c>
      <c r="AA42" s="26" t="n">
        <v>2026</v>
      </c>
      <c r="AB42" s="26" t="n">
        <v>2026</v>
      </c>
    </row>
    <row r="43" customFormat="false" ht="26.8" hidden="false" customHeight="false" outlineLevel="0" collapsed="false">
      <c r="A43" s="32" t="n">
        <v>18</v>
      </c>
      <c r="B43" s="30" t="s">
        <v>65</v>
      </c>
      <c r="C43" s="18" t="n">
        <v>13202290.4</v>
      </c>
      <c r="D43" s="33" t="n">
        <v>0</v>
      </c>
      <c r="E43" s="33" t="n">
        <v>0</v>
      </c>
      <c r="F43" s="33" t="n">
        <v>0</v>
      </c>
      <c r="G43" s="33" t="n">
        <v>0</v>
      </c>
      <c r="H43" s="33" t="n">
        <v>0</v>
      </c>
      <c r="I43" s="33" t="n">
        <v>0</v>
      </c>
      <c r="J43" s="34" t="n">
        <v>0</v>
      </c>
      <c r="K43" s="33" t="n">
        <v>0</v>
      </c>
      <c r="L43" s="23" t="n">
        <v>1040</v>
      </c>
      <c r="M43" s="18" t="n">
        <v>13202290.4</v>
      </c>
      <c r="N43" s="33" t="n">
        <v>0</v>
      </c>
      <c r="O43" s="33" t="n">
        <v>0</v>
      </c>
      <c r="P43" s="33" t="n">
        <v>0</v>
      </c>
      <c r="Q43" s="33" t="n">
        <v>0</v>
      </c>
      <c r="R43" s="33" t="n">
        <v>0</v>
      </c>
      <c r="S43" s="33" t="n">
        <v>0</v>
      </c>
      <c r="T43" s="33" t="n">
        <v>0</v>
      </c>
      <c r="U43" s="33" t="n">
        <v>0</v>
      </c>
      <c r="V43" s="33" t="n">
        <v>0</v>
      </c>
      <c r="W43" s="33" t="n">
        <v>0</v>
      </c>
      <c r="X43" s="33" t="n">
        <v>0</v>
      </c>
      <c r="Y43" s="33" t="n">
        <v>0</v>
      </c>
      <c r="Z43" s="26" t="n">
        <v>2026</v>
      </c>
      <c r="AA43" s="26" t="n">
        <v>2026</v>
      </c>
      <c r="AB43" s="26" t="n">
        <v>2026</v>
      </c>
    </row>
    <row r="44" customFormat="false" ht="26.8" hidden="false" customHeight="false" outlineLevel="0" collapsed="false">
      <c r="A44" s="32" t="n">
        <v>19</v>
      </c>
      <c r="B44" s="30" t="s">
        <v>66</v>
      </c>
      <c r="C44" s="18" t="n">
        <v>3805500</v>
      </c>
      <c r="D44" s="33" t="n">
        <v>0</v>
      </c>
      <c r="E44" s="33" t="n">
        <v>0</v>
      </c>
      <c r="F44" s="33" t="n">
        <v>0</v>
      </c>
      <c r="G44" s="33" t="n">
        <v>0</v>
      </c>
      <c r="H44" s="33" t="n">
        <v>0</v>
      </c>
      <c r="I44" s="33" t="n">
        <v>0</v>
      </c>
      <c r="J44" s="34" t="n">
        <v>0</v>
      </c>
      <c r="K44" s="33" t="n">
        <v>0</v>
      </c>
      <c r="L44" s="23" t="n">
        <v>295</v>
      </c>
      <c r="M44" s="18" t="n">
        <v>3805500</v>
      </c>
      <c r="N44" s="33" t="n">
        <v>0</v>
      </c>
      <c r="O44" s="33" t="n">
        <v>0</v>
      </c>
      <c r="P44" s="33" t="n">
        <v>0</v>
      </c>
      <c r="Q44" s="33" t="n">
        <v>0</v>
      </c>
      <c r="R44" s="33" t="n">
        <v>0</v>
      </c>
      <c r="S44" s="33" t="n">
        <v>0</v>
      </c>
      <c r="T44" s="33" t="n">
        <v>0</v>
      </c>
      <c r="U44" s="33" t="n">
        <v>0</v>
      </c>
      <c r="V44" s="33" t="n">
        <v>0</v>
      </c>
      <c r="W44" s="33" t="n">
        <v>0</v>
      </c>
      <c r="X44" s="33" t="n">
        <v>0</v>
      </c>
      <c r="Y44" s="33" t="n">
        <v>0</v>
      </c>
      <c r="Z44" s="26" t="n">
        <v>2026</v>
      </c>
      <c r="AA44" s="26" t="n">
        <v>2026</v>
      </c>
      <c r="AB44" s="26" t="n">
        <v>2026</v>
      </c>
    </row>
    <row r="45" customFormat="false" ht="32.25" hidden="false" customHeight="true" outlineLevel="0" collapsed="false">
      <c r="A45" s="35" t="n">
        <v>20</v>
      </c>
      <c r="B45" s="38" t="s">
        <v>67</v>
      </c>
      <c r="C45" s="23" t="n">
        <v>2792792.2</v>
      </c>
      <c r="D45" s="23" t="n">
        <v>0</v>
      </c>
      <c r="E45" s="23" t="n">
        <v>0</v>
      </c>
      <c r="F45" s="23" t="n">
        <v>0</v>
      </c>
      <c r="G45" s="23" t="n">
        <v>0</v>
      </c>
      <c r="H45" s="23" t="n">
        <v>0</v>
      </c>
      <c r="I45" s="23" t="n">
        <v>0</v>
      </c>
      <c r="J45" s="37" t="n">
        <v>0</v>
      </c>
      <c r="K45" s="23" t="n">
        <v>0</v>
      </c>
      <c r="L45" s="23" t="n">
        <v>0</v>
      </c>
      <c r="M45" s="23" t="n">
        <v>0</v>
      </c>
      <c r="N45" s="23" t="n">
        <v>0</v>
      </c>
      <c r="O45" s="23" t="n">
        <v>0</v>
      </c>
      <c r="P45" s="23" t="n">
        <v>0</v>
      </c>
      <c r="Q45" s="23" t="n">
        <v>0</v>
      </c>
      <c r="R45" s="23" t="n">
        <v>34</v>
      </c>
      <c r="S45" s="23" t="n">
        <v>2792792</v>
      </c>
      <c r="T45" s="23" t="n">
        <v>0</v>
      </c>
      <c r="U45" s="23" t="n">
        <v>0</v>
      </c>
      <c r="V45" s="23" t="n">
        <v>0</v>
      </c>
      <c r="W45" s="23" t="n">
        <v>0</v>
      </c>
      <c r="X45" s="23" t="n">
        <v>0</v>
      </c>
      <c r="Y45" s="23" t="n">
        <v>0</v>
      </c>
      <c r="Z45" s="26" t="n">
        <v>2026</v>
      </c>
      <c r="AA45" s="26" t="n">
        <v>2026</v>
      </c>
      <c r="AB45" s="26" t="n">
        <v>2026</v>
      </c>
    </row>
    <row r="46" customFormat="false" ht="26.8" hidden="false" customHeight="false" outlineLevel="0" collapsed="false">
      <c r="A46" s="32" t="n">
        <v>21</v>
      </c>
      <c r="B46" s="30" t="s">
        <v>68</v>
      </c>
      <c r="C46" s="18" t="n">
        <v>3362671</v>
      </c>
      <c r="D46" s="33" t="n">
        <v>0</v>
      </c>
      <c r="E46" s="33" t="n">
        <v>0</v>
      </c>
      <c r="F46" s="33" t="n">
        <v>0</v>
      </c>
      <c r="G46" s="33" t="n">
        <v>0</v>
      </c>
      <c r="H46" s="33" t="n">
        <v>0</v>
      </c>
      <c r="I46" s="33" t="n">
        <v>0</v>
      </c>
      <c r="J46" s="34" t="n">
        <v>0</v>
      </c>
      <c r="K46" s="33" t="n">
        <v>0</v>
      </c>
      <c r="L46" s="23" t="n">
        <v>260</v>
      </c>
      <c r="M46" s="18" t="n">
        <v>3362671</v>
      </c>
      <c r="N46" s="33" t="n">
        <v>0</v>
      </c>
      <c r="O46" s="33" t="n">
        <v>0</v>
      </c>
      <c r="P46" s="33" t="n">
        <v>0</v>
      </c>
      <c r="Q46" s="33" t="n">
        <v>0</v>
      </c>
      <c r="R46" s="33" t="n">
        <v>0</v>
      </c>
      <c r="S46" s="33" t="n">
        <v>0</v>
      </c>
      <c r="T46" s="33" t="n">
        <v>0</v>
      </c>
      <c r="U46" s="33" t="n">
        <v>0</v>
      </c>
      <c r="V46" s="33" t="n">
        <v>0</v>
      </c>
      <c r="W46" s="33" t="n">
        <v>0</v>
      </c>
      <c r="X46" s="33" t="n">
        <v>0</v>
      </c>
      <c r="Y46" s="33" t="n">
        <v>0</v>
      </c>
      <c r="Z46" s="26" t="n">
        <v>2026</v>
      </c>
      <c r="AA46" s="26" t="n">
        <v>2026</v>
      </c>
      <c r="AB46" s="26" t="n">
        <v>2026</v>
      </c>
    </row>
    <row r="47" customFormat="false" ht="26.8" hidden="false" customHeight="false" outlineLevel="0" collapsed="false">
      <c r="A47" s="32" t="n">
        <v>22</v>
      </c>
      <c r="B47" s="30" t="s">
        <v>69</v>
      </c>
      <c r="C47" s="18" t="n">
        <v>3492004.5</v>
      </c>
      <c r="D47" s="33" t="n">
        <v>0</v>
      </c>
      <c r="E47" s="33" t="n">
        <v>0</v>
      </c>
      <c r="F47" s="33" t="n">
        <v>0</v>
      </c>
      <c r="G47" s="33" t="n">
        <v>0</v>
      </c>
      <c r="H47" s="33" t="n">
        <v>0</v>
      </c>
      <c r="I47" s="33" t="n">
        <v>0</v>
      </c>
      <c r="J47" s="34" t="n">
        <v>0</v>
      </c>
      <c r="K47" s="33" t="n">
        <v>0</v>
      </c>
      <c r="L47" s="23" t="n">
        <v>270</v>
      </c>
      <c r="M47" s="18" t="n">
        <v>3492004.5</v>
      </c>
      <c r="N47" s="33" t="n">
        <v>0</v>
      </c>
      <c r="O47" s="33" t="n">
        <v>0</v>
      </c>
      <c r="P47" s="33" t="n">
        <v>0</v>
      </c>
      <c r="Q47" s="33" t="n">
        <v>0</v>
      </c>
      <c r="R47" s="33" t="n">
        <v>0</v>
      </c>
      <c r="S47" s="33" t="n">
        <v>0</v>
      </c>
      <c r="T47" s="33" t="n">
        <v>0</v>
      </c>
      <c r="U47" s="33" t="n">
        <v>0</v>
      </c>
      <c r="V47" s="33" t="n">
        <v>0</v>
      </c>
      <c r="W47" s="33" t="n">
        <v>0</v>
      </c>
      <c r="X47" s="33" t="n">
        <v>0</v>
      </c>
      <c r="Y47" s="33" t="n">
        <v>0</v>
      </c>
      <c r="Z47" s="26" t="n">
        <v>2026</v>
      </c>
      <c r="AA47" s="26" t="n">
        <v>2026</v>
      </c>
      <c r="AB47" s="26" t="n">
        <v>2026</v>
      </c>
    </row>
    <row r="48" customFormat="false" ht="26.8" hidden="false" customHeight="false" outlineLevel="0" collapsed="false">
      <c r="A48" s="32" t="n">
        <v>23</v>
      </c>
      <c r="B48" s="30" t="s">
        <v>70</v>
      </c>
      <c r="C48" s="18" t="n">
        <v>6004503.23</v>
      </c>
      <c r="D48" s="33" t="n">
        <v>0</v>
      </c>
      <c r="E48" s="33" t="n">
        <v>0</v>
      </c>
      <c r="F48" s="33" t="n">
        <v>0</v>
      </c>
      <c r="G48" s="33" t="n">
        <v>0</v>
      </c>
      <c r="H48" s="33" t="n">
        <v>0</v>
      </c>
      <c r="I48" s="33" t="n">
        <v>0</v>
      </c>
      <c r="J48" s="34" t="n">
        <v>0</v>
      </c>
      <c r="K48" s="33" t="n">
        <v>0</v>
      </c>
      <c r="L48" s="23" t="n">
        <v>473</v>
      </c>
      <c r="M48" s="18" t="n">
        <v>6004503.23</v>
      </c>
      <c r="N48" s="33" t="n">
        <v>0</v>
      </c>
      <c r="O48" s="33" t="n">
        <v>0</v>
      </c>
      <c r="P48" s="33" t="n">
        <v>0</v>
      </c>
      <c r="Q48" s="33" t="n">
        <v>0</v>
      </c>
      <c r="R48" s="33" t="n">
        <v>0</v>
      </c>
      <c r="S48" s="33" t="n">
        <v>0</v>
      </c>
      <c r="T48" s="33" t="n">
        <v>0</v>
      </c>
      <c r="U48" s="33" t="n">
        <v>0</v>
      </c>
      <c r="V48" s="33" t="n">
        <v>0</v>
      </c>
      <c r="W48" s="33" t="n">
        <v>0</v>
      </c>
      <c r="X48" s="33" t="n">
        <v>0</v>
      </c>
      <c r="Y48" s="33" t="n">
        <v>0</v>
      </c>
      <c r="Z48" s="26" t="n">
        <v>2026</v>
      </c>
      <c r="AA48" s="26" t="n">
        <v>2026</v>
      </c>
      <c r="AB48" s="26" t="n">
        <v>2026</v>
      </c>
    </row>
    <row r="49" customFormat="false" ht="26.8" hidden="false" customHeight="false" outlineLevel="0" collapsed="false">
      <c r="A49" s="32" t="n">
        <v>24</v>
      </c>
      <c r="B49" s="30" t="s">
        <v>71</v>
      </c>
      <c r="C49" s="18" t="n">
        <v>12681815.49</v>
      </c>
      <c r="D49" s="33" t="n">
        <v>0</v>
      </c>
      <c r="E49" s="33" t="n">
        <v>0</v>
      </c>
      <c r="F49" s="33" t="n">
        <v>0</v>
      </c>
      <c r="G49" s="33" t="n">
        <v>0</v>
      </c>
      <c r="H49" s="33" t="n">
        <v>0</v>
      </c>
      <c r="I49" s="33" t="n">
        <v>0</v>
      </c>
      <c r="J49" s="34" t="n">
        <v>0</v>
      </c>
      <c r="K49" s="33" t="n">
        <v>0</v>
      </c>
      <c r="L49" s="23" t="n">
        <v>999</v>
      </c>
      <c r="M49" s="18" t="n">
        <v>12681815.49</v>
      </c>
      <c r="N49" s="33" t="n">
        <v>0</v>
      </c>
      <c r="O49" s="33" t="n">
        <v>0</v>
      </c>
      <c r="P49" s="33" t="n">
        <v>0</v>
      </c>
      <c r="Q49" s="33" t="n">
        <v>0</v>
      </c>
      <c r="R49" s="33" t="n">
        <v>0</v>
      </c>
      <c r="S49" s="33" t="n">
        <v>0</v>
      </c>
      <c r="T49" s="33" t="n">
        <v>0</v>
      </c>
      <c r="U49" s="33" t="n">
        <v>0</v>
      </c>
      <c r="V49" s="33" t="n">
        <v>0</v>
      </c>
      <c r="W49" s="33" t="n">
        <v>0</v>
      </c>
      <c r="X49" s="33" t="n">
        <v>0</v>
      </c>
      <c r="Y49" s="33" t="n">
        <v>0</v>
      </c>
      <c r="Z49" s="26" t="n">
        <v>2026</v>
      </c>
      <c r="AA49" s="26" t="n">
        <v>2026</v>
      </c>
      <c r="AB49" s="26" t="n">
        <v>2026</v>
      </c>
    </row>
    <row r="50" customFormat="false" ht="26.8" hidden="false" customHeight="false" outlineLevel="0" collapsed="false">
      <c r="A50" s="32" t="n">
        <v>25</v>
      </c>
      <c r="B50" s="30" t="s">
        <v>72</v>
      </c>
      <c r="C50" s="18" t="n">
        <v>10219080.55</v>
      </c>
      <c r="D50" s="33" t="n">
        <v>0</v>
      </c>
      <c r="E50" s="33" t="n">
        <v>0</v>
      </c>
      <c r="F50" s="33" t="n">
        <v>0</v>
      </c>
      <c r="G50" s="33" t="n">
        <v>0</v>
      </c>
      <c r="H50" s="33" t="n">
        <v>0</v>
      </c>
      <c r="I50" s="33" t="n">
        <v>0</v>
      </c>
      <c r="J50" s="34" t="n">
        <v>0</v>
      </c>
      <c r="K50" s="33" t="n">
        <v>0</v>
      </c>
      <c r="L50" s="23" t="n">
        <v>805</v>
      </c>
      <c r="M50" s="18" t="n">
        <v>10219080.55</v>
      </c>
      <c r="N50" s="33" t="n">
        <v>0</v>
      </c>
      <c r="O50" s="33" t="n">
        <v>0</v>
      </c>
      <c r="P50" s="33" t="n">
        <v>0</v>
      </c>
      <c r="Q50" s="33" t="n">
        <v>0</v>
      </c>
      <c r="R50" s="33" t="n">
        <v>0</v>
      </c>
      <c r="S50" s="33" t="n">
        <v>0</v>
      </c>
      <c r="T50" s="33" t="n">
        <v>0</v>
      </c>
      <c r="U50" s="33" t="n">
        <v>0</v>
      </c>
      <c r="V50" s="33" t="n">
        <v>0</v>
      </c>
      <c r="W50" s="33" t="n">
        <v>0</v>
      </c>
      <c r="X50" s="33" t="n">
        <v>0</v>
      </c>
      <c r="Y50" s="33" t="n">
        <v>0</v>
      </c>
      <c r="Z50" s="26" t="n">
        <v>2026</v>
      </c>
      <c r="AA50" s="26" t="n">
        <v>2026</v>
      </c>
      <c r="AB50" s="26" t="n">
        <v>2026</v>
      </c>
    </row>
    <row r="51" customFormat="false" ht="26.8" hidden="false" customHeight="false" outlineLevel="0" collapsed="false">
      <c r="A51" s="32" t="n">
        <v>26</v>
      </c>
      <c r="B51" s="30" t="s">
        <v>73</v>
      </c>
      <c r="C51" s="18" t="n">
        <v>14852576.7</v>
      </c>
      <c r="D51" s="33" t="n">
        <v>0</v>
      </c>
      <c r="E51" s="33" t="n">
        <v>0</v>
      </c>
      <c r="F51" s="33" t="n">
        <v>0</v>
      </c>
      <c r="G51" s="33" t="n">
        <v>0</v>
      </c>
      <c r="H51" s="33" t="n">
        <v>0</v>
      </c>
      <c r="I51" s="33" t="n">
        <v>0</v>
      </c>
      <c r="J51" s="34" t="n">
        <v>0</v>
      </c>
      <c r="K51" s="33" t="n">
        <v>0</v>
      </c>
      <c r="L51" s="23" t="n">
        <v>1170</v>
      </c>
      <c r="M51" s="18" t="n">
        <v>14852576.7</v>
      </c>
      <c r="N51" s="33" t="n">
        <v>0</v>
      </c>
      <c r="O51" s="33" t="n">
        <v>0</v>
      </c>
      <c r="P51" s="33" t="n">
        <v>0</v>
      </c>
      <c r="Q51" s="33" t="n">
        <v>0</v>
      </c>
      <c r="R51" s="33" t="n">
        <v>0</v>
      </c>
      <c r="S51" s="33" t="n">
        <v>0</v>
      </c>
      <c r="T51" s="33" t="n">
        <v>0</v>
      </c>
      <c r="U51" s="33" t="n">
        <v>0</v>
      </c>
      <c r="V51" s="33" t="n">
        <v>0</v>
      </c>
      <c r="W51" s="33" t="n">
        <v>0</v>
      </c>
      <c r="X51" s="33" t="n">
        <v>0</v>
      </c>
      <c r="Y51" s="33" t="n">
        <v>0</v>
      </c>
      <c r="Z51" s="26" t="n">
        <v>2026</v>
      </c>
      <c r="AA51" s="26" t="n">
        <v>2026</v>
      </c>
      <c r="AB51" s="26" t="n">
        <v>2026</v>
      </c>
    </row>
    <row r="52" customFormat="false" ht="26.8" hidden="false" customHeight="false" outlineLevel="0" collapsed="false">
      <c r="A52" s="32" t="n">
        <v>27</v>
      </c>
      <c r="B52" s="30" t="s">
        <v>74</v>
      </c>
      <c r="C52" s="18" t="n">
        <v>10100303.1</v>
      </c>
      <c r="D52" s="33" t="n">
        <v>0</v>
      </c>
      <c r="E52" s="33" t="n">
        <v>0</v>
      </c>
      <c r="F52" s="33" t="n">
        <v>0</v>
      </c>
      <c r="G52" s="33" t="n">
        <v>0</v>
      </c>
      <c r="H52" s="33" t="n">
        <v>0</v>
      </c>
      <c r="I52" s="33" t="n">
        <v>0</v>
      </c>
      <c r="J52" s="34" t="n">
        <v>0</v>
      </c>
      <c r="K52" s="33" t="n">
        <v>0</v>
      </c>
      <c r="L52" s="23" t="n">
        <v>810</v>
      </c>
      <c r="M52" s="18" t="n">
        <v>10100303.1</v>
      </c>
      <c r="N52" s="33" t="n">
        <v>0</v>
      </c>
      <c r="O52" s="33" t="n">
        <v>0</v>
      </c>
      <c r="P52" s="33" t="n">
        <v>0</v>
      </c>
      <c r="Q52" s="33" t="n">
        <v>0</v>
      </c>
      <c r="R52" s="33" t="n">
        <v>0</v>
      </c>
      <c r="S52" s="33" t="n">
        <v>0</v>
      </c>
      <c r="T52" s="33" t="n">
        <v>0</v>
      </c>
      <c r="U52" s="33" t="n">
        <v>0</v>
      </c>
      <c r="V52" s="33" t="n">
        <v>0</v>
      </c>
      <c r="W52" s="33" t="n">
        <v>0</v>
      </c>
      <c r="X52" s="33" t="n">
        <v>0</v>
      </c>
      <c r="Y52" s="33" t="n">
        <v>0</v>
      </c>
      <c r="Z52" s="26" t="n">
        <v>2026</v>
      </c>
      <c r="AA52" s="26" t="n">
        <v>2026</v>
      </c>
      <c r="AB52" s="26" t="n">
        <v>2026</v>
      </c>
    </row>
    <row r="53" customFormat="false" ht="26.8" hidden="false" customHeight="false" outlineLevel="0" collapsed="false">
      <c r="A53" s="32" t="n">
        <v>28</v>
      </c>
      <c r="B53" s="30" t="s">
        <v>75</v>
      </c>
      <c r="C53" s="18" t="n">
        <v>11996311.9</v>
      </c>
      <c r="D53" s="33" t="n">
        <v>0</v>
      </c>
      <c r="E53" s="33" t="n">
        <v>0</v>
      </c>
      <c r="F53" s="33" t="n">
        <v>0</v>
      </c>
      <c r="G53" s="33" t="n">
        <v>0</v>
      </c>
      <c r="H53" s="33" t="n">
        <v>0</v>
      </c>
      <c r="I53" s="33" t="n">
        <v>0</v>
      </c>
      <c r="J53" s="34" t="n">
        <v>0</v>
      </c>
      <c r="K53" s="33" t="n">
        <v>0</v>
      </c>
      <c r="L53" s="23" t="n">
        <v>945</v>
      </c>
      <c r="M53" s="18" t="n">
        <v>11996311.9</v>
      </c>
      <c r="N53" s="33" t="n">
        <v>0</v>
      </c>
      <c r="O53" s="33" t="n">
        <v>0</v>
      </c>
      <c r="P53" s="33" t="n">
        <v>0</v>
      </c>
      <c r="Q53" s="33" t="n">
        <v>0</v>
      </c>
      <c r="R53" s="33" t="n">
        <v>0</v>
      </c>
      <c r="S53" s="33" t="n">
        <v>0</v>
      </c>
      <c r="T53" s="33" t="n">
        <v>0</v>
      </c>
      <c r="U53" s="33" t="n">
        <v>0</v>
      </c>
      <c r="V53" s="33" t="n">
        <v>0</v>
      </c>
      <c r="W53" s="33" t="n">
        <v>0</v>
      </c>
      <c r="X53" s="33" t="n">
        <v>0</v>
      </c>
      <c r="Y53" s="33" t="n">
        <v>0</v>
      </c>
      <c r="Z53" s="26" t="n">
        <v>2026</v>
      </c>
      <c r="AA53" s="26" t="n">
        <v>2026</v>
      </c>
      <c r="AB53" s="26" t="n">
        <v>2026</v>
      </c>
    </row>
    <row r="54" customFormat="false" ht="26.8" hidden="false" customHeight="false" outlineLevel="0" collapsed="false">
      <c r="A54" s="32" t="n">
        <v>29</v>
      </c>
      <c r="B54" s="30" t="s">
        <v>76</v>
      </c>
      <c r="C54" s="18" t="n">
        <v>25918433.4</v>
      </c>
      <c r="D54" s="33" t="n">
        <v>0</v>
      </c>
      <c r="E54" s="33" t="n">
        <v>0</v>
      </c>
      <c r="F54" s="33" t="n">
        <v>0</v>
      </c>
      <c r="G54" s="33" t="n">
        <v>0</v>
      </c>
      <c r="H54" s="33" t="n">
        <v>0</v>
      </c>
      <c r="I54" s="33" t="n">
        <v>0</v>
      </c>
      <c r="J54" s="34" t="n">
        <v>0</v>
      </c>
      <c r="K54" s="33" t="n">
        <v>0</v>
      </c>
      <c r="L54" s="23" t="n">
        <v>2004</v>
      </c>
      <c r="M54" s="18" t="n">
        <v>25918433.4</v>
      </c>
      <c r="N54" s="33" t="n">
        <v>0</v>
      </c>
      <c r="O54" s="33" t="n">
        <v>0</v>
      </c>
      <c r="P54" s="33" t="n">
        <v>0</v>
      </c>
      <c r="Q54" s="33" t="n">
        <v>0</v>
      </c>
      <c r="R54" s="33" t="n">
        <v>0</v>
      </c>
      <c r="S54" s="33" t="n">
        <v>0</v>
      </c>
      <c r="T54" s="33" t="n">
        <v>0</v>
      </c>
      <c r="U54" s="33" t="n">
        <v>0</v>
      </c>
      <c r="V54" s="33" t="n">
        <v>0</v>
      </c>
      <c r="W54" s="33" t="n">
        <v>0</v>
      </c>
      <c r="X54" s="33" t="n">
        <v>0</v>
      </c>
      <c r="Y54" s="33" t="n">
        <v>0</v>
      </c>
      <c r="Z54" s="26" t="n">
        <v>2026</v>
      </c>
      <c r="AA54" s="26" t="n">
        <v>2026</v>
      </c>
      <c r="AB54" s="26" t="n">
        <v>2026</v>
      </c>
    </row>
    <row r="55" customFormat="false" ht="26.8" hidden="false" customHeight="false" outlineLevel="0" collapsed="false">
      <c r="A55" s="32" t="n">
        <v>30</v>
      </c>
      <c r="B55" s="30" t="s">
        <v>77</v>
      </c>
      <c r="C55" s="18" t="n">
        <v>9053345</v>
      </c>
      <c r="D55" s="33" t="n">
        <v>0</v>
      </c>
      <c r="E55" s="33" t="n">
        <v>0</v>
      </c>
      <c r="F55" s="33" t="n">
        <v>0</v>
      </c>
      <c r="G55" s="33" t="n">
        <v>0</v>
      </c>
      <c r="H55" s="33" t="n">
        <v>0</v>
      </c>
      <c r="I55" s="33" t="n">
        <v>0</v>
      </c>
      <c r="J55" s="34" t="n">
        <v>0</v>
      </c>
      <c r="K55" s="33" t="n">
        <v>0</v>
      </c>
      <c r="L55" s="23" t="n">
        <v>700</v>
      </c>
      <c r="M55" s="18" t="n">
        <v>9053345</v>
      </c>
      <c r="N55" s="33" t="n">
        <v>0</v>
      </c>
      <c r="O55" s="33" t="n">
        <v>0</v>
      </c>
      <c r="P55" s="33" t="n">
        <v>0</v>
      </c>
      <c r="Q55" s="33" t="n">
        <v>0</v>
      </c>
      <c r="R55" s="33" t="n">
        <v>0</v>
      </c>
      <c r="S55" s="33" t="n">
        <v>0</v>
      </c>
      <c r="T55" s="33" t="n">
        <v>0</v>
      </c>
      <c r="U55" s="33" t="n">
        <v>0</v>
      </c>
      <c r="V55" s="33" t="n">
        <v>0</v>
      </c>
      <c r="W55" s="33" t="n">
        <v>0</v>
      </c>
      <c r="X55" s="33" t="n">
        <v>0</v>
      </c>
      <c r="Y55" s="33" t="n">
        <v>0</v>
      </c>
      <c r="Z55" s="26" t="n">
        <v>2026</v>
      </c>
      <c r="AA55" s="26" t="n">
        <v>2026</v>
      </c>
      <c r="AB55" s="26" t="n">
        <v>2026</v>
      </c>
    </row>
    <row r="56" customFormat="false" ht="26.8" hidden="false" customHeight="false" outlineLevel="0" collapsed="false">
      <c r="A56" s="32" t="n">
        <v>31</v>
      </c>
      <c r="B56" s="30" t="s">
        <v>78</v>
      </c>
      <c r="C56" s="18" t="n">
        <v>3427517.7</v>
      </c>
      <c r="D56" s="33" t="n">
        <v>0</v>
      </c>
      <c r="E56" s="33" t="n">
        <v>0</v>
      </c>
      <c r="F56" s="33" t="n">
        <v>0</v>
      </c>
      <c r="G56" s="33" t="n">
        <v>0</v>
      </c>
      <c r="H56" s="33" t="n">
        <v>0</v>
      </c>
      <c r="I56" s="33" t="n">
        <v>0</v>
      </c>
      <c r="J56" s="34" t="n">
        <v>0</v>
      </c>
      <c r="K56" s="33" t="n">
        <v>0</v>
      </c>
      <c r="L56" s="23" t="n">
        <v>270</v>
      </c>
      <c r="M56" s="18" t="n">
        <v>3427517.7</v>
      </c>
      <c r="N56" s="33" t="n">
        <v>0</v>
      </c>
      <c r="O56" s="33" t="n">
        <v>0</v>
      </c>
      <c r="P56" s="33" t="n">
        <v>0</v>
      </c>
      <c r="Q56" s="33" t="n">
        <v>0</v>
      </c>
      <c r="R56" s="33" t="n">
        <v>0</v>
      </c>
      <c r="S56" s="33" t="n">
        <v>0</v>
      </c>
      <c r="T56" s="33" t="n">
        <v>0</v>
      </c>
      <c r="U56" s="33" t="n">
        <v>0</v>
      </c>
      <c r="V56" s="33" t="n">
        <v>0</v>
      </c>
      <c r="W56" s="33" t="n">
        <v>0</v>
      </c>
      <c r="X56" s="33" t="n">
        <v>0</v>
      </c>
      <c r="Y56" s="33" t="n">
        <v>0</v>
      </c>
      <c r="Z56" s="26" t="n">
        <v>2026</v>
      </c>
      <c r="AA56" s="26" t="n">
        <v>2026</v>
      </c>
      <c r="AB56" s="26" t="n">
        <v>2026</v>
      </c>
    </row>
    <row r="57" customFormat="false" ht="26.8" hidden="false" customHeight="false" outlineLevel="0" collapsed="false">
      <c r="A57" s="32" t="n">
        <v>32</v>
      </c>
      <c r="B57" s="30" t="s">
        <v>79</v>
      </c>
      <c r="C57" s="18" t="n">
        <v>3427517.7</v>
      </c>
      <c r="D57" s="33" t="n">
        <v>0</v>
      </c>
      <c r="E57" s="33" t="n">
        <v>0</v>
      </c>
      <c r="F57" s="33" t="n">
        <v>0</v>
      </c>
      <c r="G57" s="33" t="n">
        <v>0</v>
      </c>
      <c r="H57" s="33" t="n">
        <v>0</v>
      </c>
      <c r="I57" s="33" t="n">
        <v>0</v>
      </c>
      <c r="J57" s="34" t="n">
        <v>0</v>
      </c>
      <c r="K57" s="33" t="n">
        <v>0</v>
      </c>
      <c r="L57" s="23" t="n">
        <v>270</v>
      </c>
      <c r="M57" s="18" t="n">
        <v>3427517.7</v>
      </c>
      <c r="N57" s="33" t="n">
        <v>0</v>
      </c>
      <c r="O57" s="33" t="n">
        <v>0</v>
      </c>
      <c r="P57" s="33" t="n">
        <v>0</v>
      </c>
      <c r="Q57" s="33" t="n">
        <v>0</v>
      </c>
      <c r="R57" s="33" t="n">
        <v>0</v>
      </c>
      <c r="S57" s="33" t="n">
        <v>0</v>
      </c>
      <c r="T57" s="33" t="n">
        <v>0</v>
      </c>
      <c r="U57" s="33" t="n">
        <v>0</v>
      </c>
      <c r="V57" s="33" t="n">
        <v>0</v>
      </c>
      <c r="W57" s="33" t="n">
        <v>0</v>
      </c>
      <c r="X57" s="33" t="n">
        <v>0</v>
      </c>
      <c r="Y57" s="33" t="n">
        <v>0</v>
      </c>
      <c r="Z57" s="26" t="n">
        <v>2026</v>
      </c>
      <c r="AA57" s="26" t="n">
        <v>2026</v>
      </c>
      <c r="AB57" s="26" t="n">
        <v>2026</v>
      </c>
    </row>
    <row r="58" customFormat="false" ht="26.8" hidden="false" customHeight="false" outlineLevel="0" collapsed="false">
      <c r="A58" s="32" t="n">
        <v>33</v>
      </c>
      <c r="B58" s="30" t="s">
        <v>80</v>
      </c>
      <c r="C58" s="18" t="n">
        <v>9101963.7</v>
      </c>
      <c r="D58" s="33" t="n">
        <v>0</v>
      </c>
      <c r="E58" s="33" t="n">
        <v>0</v>
      </c>
      <c r="F58" s="33" t="n">
        <v>0</v>
      </c>
      <c r="G58" s="33" t="n">
        <v>0</v>
      </c>
      <c r="H58" s="33" t="n">
        <v>0</v>
      </c>
      <c r="I58" s="33" t="n">
        <v>0</v>
      </c>
      <c r="J58" s="34" t="n">
        <v>0</v>
      </c>
      <c r="K58" s="33" t="n">
        <v>0</v>
      </c>
      <c r="L58" s="23" t="n">
        <v>717</v>
      </c>
      <c r="M58" s="18" t="n">
        <v>9101963.7</v>
      </c>
      <c r="N58" s="33" t="n">
        <v>0</v>
      </c>
      <c r="O58" s="33" t="n">
        <v>0</v>
      </c>
      <c r="P58" s="33" t="n">
        <v>0</v>
      </c>
      <c r="Q58" s="33" t="n">
        <v>0</v>
      </c>
      <c r="R58" s="33" t="n">
        <v>0</v>
      </c>
      <c r="S58" s="33" t="n">
        <v>0</v>
      </c>
      <c r="T58" s="33" t="n">
        <v>0</v>
      </c>
      <c r="U58" s="33" t="n">
        <v>0</v>
      </c>
      <c r="V58" s="33" t="n">
        <v>0</v>
      </c>
      <c r="W58" s="33" t="n">
        <v>0</v>
      </c>
      <c r="X58" s="33" t="n">
        <v>0</v>
      </c>
      <c r="Y58" s="33" t="n">
        <v>0</v>
      </c>
      <c r="Z58" s="26" t="n">
        <v>2026</v>
      </c>
      <c r="AA58" s="26" t="n">
        <v>2026</v>
      </c>
      <c r="AB58" s="26" t="n">
        <v>2026</v>
      </c>
    </row>
    <row r="59" customFormat="false" ht="26.8" hidden="false" customHeight="false" outlineLevel="0" collapsed="false">
      <c r="A59" s="32" t="n">
        <v>34</v>
      </c>
      <c r="B59" s="30" t="s">
        <v>81</v>
      </c>
      <c r="C59" s="18" t="n">
        <v>5395166.7</v>
      </c>
      <c r="D59" s="33" t="n">
        <v>0</v>
      </c>
      <c r="E59" s="33" t="n">
        <v>0</v>
      </c>
      <c r="F59" s="33" t="n">
        <v>0</v>
      </c>
      <c r="G59" s="33" t="n">
        <v>0</v>
      </c>
      <c r="H59" s="33" t="n">
        <v>0</v>
      </c>
      <c r="I59" s="33" t="n">
        <v>0</v>
      </c>
      <c r="J59" s="34" t="n">
        <v>0</v>
      </c>
      <c r="K59" s="33" t="n">
        <v>0</v>
      </c>
      <c r="L59" s="23" t="n">
        <v>425</v>
      </c>
      <c r="M59" s="18" t="n">
        <v>5395166.7</v>
      </c>
      <c r="N59" s="33" t="n">
        <v>0</v>
      </c>
      <c r="O59" s="33" t="n">
        <v>0</v>
      </c>
      <c r="P59" s="33" t="n">
        <v>0</v>
      </c>
      <c r="Q59" s="33" t="n">
        <v>0</v>
      </c>
      <c r="R59" s="33" t="n">
        <v>0</v>
      </c>
      <c r="S59" s="33" t="n">
        <v>0</v>
      </c>
      <c r="T59" s="33" t="n">
        <v>0</v>
      </c>
      <c r="U59" s="33" t="n">
        <v>0</v>
      </c>
      <c r="V59" s="33" t="n">
        <v>0</v>
      </c>
      <c r="W59" s="33" t="n">
        <v>0</v>
      </c>
      <c r="X59" s="33" t="n">
        <v>0</v>
      </c>
      <c r="Y59" s="33" t="n">
        <v>0</v>
      </c>
      <c r="Z59" s="26" t="n">
        <v>2026</v>
      </c>
      <c r="AA59" s="26" t="n">
        <v>2026</v>
      </c>
      <c r="AB59" s="26" t="n">
        <v>2026</v>
      </c>
    </row>
    <row r="60" customFormat="false" ht="26.8" hidden="false" customHeight="false" outlineLevel="0" collapsed="false">
      <c r="A60" s="32" t="n">
        <v>35</v>
      </c>
      <c r="B60" s="30" t="s">
        <v>82</v>
      </c>
      <c r="C60" s="18" t="n">
        <v>9020065.26</v>
      </c>
      <c r="D60" s="33" t="n">
        <v>0</v>
      </c>
      <c r="E60" s="33" t="n">
        <v>0</v>
      </c>
      <c r="F60" s="33" t="n">
        <v>0</v>
      </c>
      <c r="G60" s="33" t="n">
        <v>0</v>
      </c>
      <c r="H60" s="33" t="n">
        <v>0</v>
      </c>
      <c r="I60" s="33" t="n">
        <v>0</v>
      </c>
      <c r="J60" s="34" t="n">
        <v>0</v>
      </c>
      <c r="K60" s="33" t="n">
        <v>0</v>
      </c>
      <c r="L60" s="23" t="n">
        <v>0</v>
      </c>
      <c r="M60" s="23" t="n">
        <v>0</v>
      </c>
      <c r="N60" s="33" t="n">
        <v>0</v>
      </c>
      <c r="O60" s="33" t="n">
        <v>0</v>
      </c>
      <c r="P60" s="33" t="n">
        <v>786</v>
      </c>
      <c r="Q60" s="18" t="n">
        <v>9020065.26</v>
      </c>
      <c r="R60" s="33" t="n">
        <v>0</v>
      </c>
      <c r="S60" s="33" t="n">
        <v>0</v>
      </c>
      <c r="T60" s="33" t="n">
        <v>0</v>
      </c>
      <c r="U60" s="33" t="n">
        <v>0</v>
      </c>
      <c r="V60" s="33" t="n">
        <v>0</v>
      </c>
      <c r="W60" s="33" t="n">
        <v>0</v>
      </c>
      <c r="X60" s="33" t="n">
        <v>0</v>
      </c>
      <c r="Y60" s="33" t="n">
        <v>0</v>
      </c>
      <c r="Z60" s="26" t="n">
        <v>2026</v>
      </c>
      <c r="AA60" s="26" t="n">
        <v>2026</v>
      </c>
      <c r="AB60" s="26" t="n">
        <v>2026</v>
      </c>
    </row>
    <row r="61" customFormat="false" ht="26.8" hidden="false" customHeight="false" outlineLevel="0" collapsed="false">
      <c r="A61" s="32" t="n">
        <v>36</v>
      </c>
      <c r="B61" s="30" t="s">
        <v>83</v>
      </c>
      <c r="C61" s="18" t="n">
        <v>10841111.54</v>
      </c>
      <c r="D61" s="33" t="n">
        <v>0</v>
      </c>
      <c r="E61" s="33" t="n">
        <v>0</v>
      </c>
      <c r="F61" s="33" t="n">
        <v>0</v>
      </c>
      <c r="G61" s="33" t="n">
        <v>0</v>
      </c>
      <c r="H61" s="33" t="n">
        <v>0</v>
      </c>
      <c r="I61" s="33" t="n">
        <v>0</v>
      </c>
      <c r="J61" s="34" t="n">
        <v>0</v>
      </c>
      <c r="K61" s="33" t="n">
        <v>0</v>
      </c>
      <c r="L61" s="23" t="n">
        <v>854</v>
      </c>
      <c r="M61" s="18" t="n">
        <v>10841111.54</v>
      </c>
      <c r="N61" s="33" t="n">
        <v>0</v>
      </c>
      <c r="O61" s="33" t="n">
        <v>0</v>
      </c>
      <c r="P61" s="33" t="n">
        <v>0</v>
      </c>
      <c r="Q61" s="33" t="n">
        <v>0</v>
      </c>
      <c r="R61" s="33" t="n">
        <v>0</v>
      </c>
      <c r="S61" s="33" t="n">
        <v>0</v>
      </c>
      <c r="T61" s="33" t="n">
        <v>0</v>
      </c>
      <c r="U61" s="33" t="n">
        <v>0</v>
      </c>
      <c r="V61" s="33" t="n">
        <v>0</v>
      </c>
      <c r="W61" s="33" t="n">
        <v>0</v>
      </c>
      <c r="X61" s="33" t="n">
        <v>0</v>
      </c>
      <c r="Y61" s="33" t="n">
        <v>0</v>
      </c>
      <c r="Z61" s="26" t="n">
        <v>2026</v>
      </c>
      <c r="AA61" s="26" t="n">
        <v>2026</v>
      </c>
      <c r="AB61" s="26" t="n">
        <v>2026</v>
      </c>
    </row>
    <row r="62" customFormat="false" ht="26.8" hidden="false" customHeight="false" outlineLevel="0" collapsed="false">
      <c r="A62" s="32" t="n">
        <v>37</v>
      </c>
      <c r="B62" s="30" t="s">
        <v>84</v>
      </c>
      <c r="C62" s="18" t="n">
        <v>12933350</v>
      </c>
      <c r="D62" s="33" t="n">
        <v>0</v>
      </c>
      <c r="E62" s="33" t="n">
        <v>0</v>
      </c>
      <c r="F62" s="33" t="n">
        <v>0</v>
      </c>
      <c r="G62" s="33" t="n">
        <v>0</v>
      </c>
      <c r="H62" s="33" t="n">
        <v>0</v>
      </c>
      <c r="I62" s="33" t="n">
        <v>0</v>
      </c>
      <c r="J62" s="34" t="n">
        <v>0</v>
      </c>
      <c r="K62" s="33" t="n">
        <v>0</v>
      </c>
      <c r="L62" s="23" t="n">
        <v>1000</v>
      </c>
      <c r="M62" s="18" t="n">
        <v>12933350</v>
      </c>
      <c r="N62" s="33" t="n">
        <v>0</v>
      </c>
      <c r="O62" s="33" t="n">
        <v>0</v>
      </c>
      <c r="P62" s="33" t="n">
        <v>0</v>
      </c>
      <c r="Q62" s="33" t="n">
        <v>0</v>
      </c>
      <c r="R62" s="33" t="n">
        <v>0</v>
      </c>
      <c r="S62" s="33" t="n">
        <v>0</v>
      </c>
      <c r="T62" s="33" t="n">
        <v>0</v>
      </c>
      <c r="U62" s="33" t="n">
        <v>0</v>
      </c>
      <c r="V62" s="33" t="n">
        <v>0</v>
      </c>
      <c r="W62" s="33" t="n">
        <v>0</v>
      </c>
      <c r="X62" s="33" t="n">
        <v>0</v>
      </c>
      <c r="Y62" s="33" t="n">
        <v>0</v>
      </c>
      <c r="Z62" s="26" t="n">
        <v>2026</v>
      </c>
      <c r="AA62" s="26" t="n">
        <v>2026</v>
      </c>
      <c r="AB62" s="26" t="n">
        <v>2026</v>
      </c>
    </row>
    <row r="63" customFormat="false" ht="26.8" hidden="false" customHeight="false" outlineLevel="0" collapsed="false">
      <c r="A63" s="35" t="n">
        <v>38</v>
      </c>
      <c r="B63" s="30" t="s">
        <v>85</v>
      </c>
      <c r="C63" s="18" t="n">
        <f aca="false">D63+E63+F63+G63+H63+I63+K63+M63+O63+Q63+S63+T63+U63+V63+W63+X63+Y63+Z63+AA63+AB63+AC63+AD63</f>
        <v>6078</v>
      </c>
      <c r="D63" s="33" t="n">
        <v>0</v>
      </c>
      <c r="E63" s="33" t="n">
        <v>0</v>
      </c>
      <c r="F63" s="33" t="n">
        <v>0</v>
      </c>
      <c r="G63" s="33" t="n">
        <v>0</v>
      </c>
      <c r="H63" s="33" t="n">
        <v>0</v>
      </c>
      <c r="I63" s="33" t="n">
        <v>0</v>
      </c>
      <c r="J63" s="34" t="n">
        <v>0</v>
      </c>
      <c r="K63" s="33" t="n">
        <v>0</v>
      </c>
      <c r="L63" s="33" t="n">
        <v>0</v>
      </c>
      <c r="M63" s="33" t="n">
        <v>0</v>
      </c>
      <c r="N63" s="33" t="n">
        <v>0</v>
      </c>
      <c r="O63" s="33" t="n">
        <v>0</v>
      </c>
      <c r="P63" s="33" t="n">
        <v>0</v>
      </c>
      <c r="Q63" s="33" t="n">
        <v>0</v>
      </c>
      <c r="R63" s="33" t="n">
        <v>0</v>
      </c>
      <c r="S63" s="33" t="n">
        <v>0</v>
      </c>
      <c r="T63" s="33" t="n">
        <v>0</v>
      </c>
      <c r="U63" s="33" t="n">
        <v>0</v>
      </c>
      <c r="V63" s="33" t="n">
        <v>0</v>
      </c>
      <c r="W63" s="33" t="n">
        <v>0</v>
      </c>
      <c r="X63" s="33" t="n">
        <v>0</v>
      </c>
      <c r="Y63" s="33" t="n">
        <v>0</v>
      </c>
      <c r="Z63" s="26" t="n">
        <v>2026</v>
      </c>
      <c r="AA63" s="26" t="n">
        <v>2026</v>
      </c>
      <c r="AB63" s="26" t="n">
        <v>2026</v>
      </c>
    </row>
    <row r="64" customFormat="false" ht="26.8" hidden="false" customHeight="false" outlineLevel="0" collapsed="false">
      <c r="A64" s="35" t="n">
        <v>39</v>
      </c>
      <c r="B64" s="36" t="s">
        <v>86</v>
      </c>
      <c r="C64" s="18" t="n">
        <v>15132019.5</v>
      </c>
      <c r="D64" s="23" t="n">
        <v>0</v>
      </c>
      <c r="E64" s="23" t="n">
        <v>0</v>
      </c>
      <c r="F64" s="23" t="n">
        <v>0</v>
      </c>
      <c r="G64" s="23" t="n">
        <v>0</v>
      </c>
      <c r="H64" s="23" t="n">
        <v>0</v>
      </c>
      <c r="I64" s="23" t="n">
        <v>0</v>
      </c>
      <c r="J64" s="37" t="n">
        <v>0</v>
      </c>
      <c r="K64" s="23" t="n">
        <v>0</v>
      </c>
      <c r="L64" s="23" t="n">
        <v>1170</v>
      </c>
      <c r="M64" s="18" t="n">
        <v>15132019.5</v>
      </c>
      <c r="N64" s="23" t="n">
        <v>0</v>
      </c>
      <c r="O64" s="23" t="n">
        <v>0</v>
      </c>
      <c r="P64" s="23" t="n">
        <v>0</v>
      </c>
      <c r="Q64" s="23" t="n">
        <v>0</v>
      </c>
      <c r="R64" s="23" t="n">
        <v>0</v>
      </c>
      <c r="S64" s="23" t="n">
        <v>0</v>
      </c>
      <c r="T64" s="23" t="n">
        <v>0</v>
      </c>
      <c r="U64" s="23" t="n">
        <v>0</v>
      </c>
      <c r="V64" s="23" t="n">
        <v>0</v>
      </c>
      <c r="W64" s="23" t="n">
        <v>0</v>
      </c>
      <c r="X64" s="23" t="n">
        <v>0</v>
      </c>
      <c r="Y64" s="23" t="n">
        <v>0</v>
      </c>
      <c r="Z64" s="26" t="n">
        <v>2026</v>
      </c>
      <c r="AA64" s="26" t="n">
        <v>2026</v>
      </c>
      <c r="AB64" s="26" t="n">
        <v>2026</v>
      </c>
    </row>
    <row r="65" customFormat="false" ht="26.8" hidden="false" customHeight="false" outlineLevel="0" collapsed="false">
      <c r="A65" s="32" t="n">
        <v>40</v>
      </c>
      <c r="B65" s="30" t="s">
        <v>87</v>
      </c>
      <c r="C65" s="18" t="n">
        <v>10346680</v>
      </c>
      <c r="D65" s="33" t="n">
        <v>0</v>
      </c>
      <c r="E65" s="33" t="n">
        <v>0</v>
      </c>
      <c r="F65" s="33" t="n">
        <v>0</v>
      </c>
      <c r="G65" s="33" t="n">
        <v>0</v>
      </c>
      <c r="H65" s="33" t="n">
        <v>0</v>
      </c>
      <c r="I65" s="33" t="n">
        <v>0</v>
      </c>
      <c r="J65" s="34" t="n">
        <v>0</v>
      </c>
      <c r="K65" s="33" t="n">
        <v>0</v>
      </c>
      <c r="L65" s="39" t="n">
        <v>800</v>
      </c>
      <c r="M65" s="23" t="n">
        <v>10346680</v>
      </c>
      <c r="N65" s="33" t="n">
        <v>0</v>
      </c>
      <c r="O65" s="33" t="n">
        <v>0</v>
      </c>
      <c r="P65" s="23" t="n">
        <v>0</v>
      </c>
      <c r="Q65" s="23" t="n">
        <v>0</v>
      </c>
      <c r="R65" s="33" t="n">
        <v>0</v>
      </c>
      <c r="S65" s="33" t="n">
        <v>0</v>
      </c>
      <c r="T65" s="33" t="n">
        <v>0</v>
      </c>
      <c r="U65" s="33" t="n">
        <v>0</v>
      </c>
      <c r="V65" s="33" t="n">
        <v>0</v>
      </c>
      <c r="W65" s="33" t="n">
        <v>0</v>
      </c>
      <c r="X65" s="33" t="n">
        <v>0</v>
      </c>
      <c r="Y65" s="33" t="n">
        <v>0</v>
      </c>
      <c r="Z65" s="26" t="n">
        <v>2026</v>
      </c>
      <c r="AA65" s="26" t="n">
        <v>2026</v>
      </c>
      <c r="AB65" s="26" t="n">
        <v>2026</v>
      </c>
    </row>
    <row r="66" customFormat="false" ht="26.8" hidden="false" customHeight="false" outlineLevel="0" collapsed="false">
      <c r="A66" s="35" t="n">
        <v>41</v>
      </c>
      <c r="B66" s="36" t="s">
        <v>88</v>
      </c>
      <c r="C66" s="18" t="n">
        <f aca="false">D66+E66+F66+G66+H66+I66+K66+M66+O66+Q66+S66+T66+U66+V66+W66+X66+Y66+Z66+AA66+AB66+AC66+AD66</f>
        <v>11576078</v>
      </c>
      <c r="D66" s="23" t="n">
        <v>0</v>
      </c>
      <c r="E66" s="23" t="n">
        <v>0</v>
      </c>
      <c r="F66" s="23" t="n">
        <v>0</v>
      </c>
      <c r="G66" s="23" t="n">
        <v>0</v>
      </c>
      <c r="H66" s="23" t="n">
        <v>0</v>
      </c>
      <c r="I66" s="23" t="n">
        <v>0</v>
      </c>
      <c r="J66" s="37" t="n">
        <v>0</v>
      </c>
      <c r="K66" s="23" t="n">
        <v>0</v>
      </c>
      <c r="L66" s="23" t="n">
        <v>1300</v>
      </c>
      <c r="M66" s="23" t="n">
        <v>11570000</v>
      </c>
      <c r="N66" s="23" t="n">
        <v>0</v>
      </c>
      <c r="O66" s="23" t="n">
        <v>0</v>
      </c>
      <c r="P66" s="23" t="n">
        <v>0</v>
      </c>
      <c r="Q66" s="23" t="n">
        <v>0</v>
      </c>
      <c r="R66" s="23" t="n">
        <v>0</v>
      </c>
      <c r="S66" s="23" t="n">
        <v>0</v>
      </c>
      <c r="T66" s="23" t="n">
        <v>0</v>
      </c>
      <c r="U66" s="23" t="n">
        <v>0</v>
      </c>
      <c r="V66" s="23" t="n">
        <v>0</v>
      </c>
      <c r="W66" s="23" t="n">
        <v>0</v>
      </c>
      <c r="X66" s="23" t="n">
        <v>0</v>
      </c>
      <c r="Y66" s="23" t="n">
        <v>0</v>
      </c>
      <c r="Z66" s="26" t="n">
        <v>2026</v>
      </c>
      <c r="AA66" s="26" t="n">
        <v>2026</v>
      </c>
      <c r="AB66" s="26" t="n">
        <v>2026</v>
      </c>
    </row>
    <row r="67" customFormat="false" ht="26.8" hidden="false" customHeight="false" outlineLevel="0" collapsed="false">
      <c r="A67" s="32" t="n">
        <v>42</v>
      </c>
      <c r="B67" s="30" t="s">
        <v>89</v>
      </c>
      <c r="C67" s="18" t="n">
        <v>6601145.2</v>
      </c>
      <c r="D67" s="33" t="n">
        <v>0</v>
      </c>
      <c r="E67" s="33" t="n">
        <v>0</v>
      </c>
      <c r="F67" s="33" t="n">
        <v>0</v>
      </c>
      <c r="G67" s="33" t="n">
        <v>0</v>
      </c>
      <c r="H67" s="33" t="n">
        <v>0</v>
      </c>
      <c r="I67" s="33" t="n">
        <v>0</v>
      </c>
      <c r="J67" s="34" t="n">
        <v>0</v>
      </c>
      <c r="K67" s="33" t="n">
        <v>0</v>
      </c>
      <c r="L67" s="39" t="n">
        <v>520</v>
      </c>
      <c r="M67" s="23" t="n">
        <v>6601145.2</v>
      </c>
      <c r="N67" s="33" t="n">
        <v>0</v>
      </c>
      <c r="O67" s="33" t="n">
        <v>0</v>
      </c>
      <c r="P67" s="23" t="n">
        <v>0</v>
      </c>
      <c r="Q67" s="23" t="n">
        <v>0</v>
      </c>
      <c r="R67" s="33" t="n">
        <v>0</v>
      </c>
      <c r="S67" s="33" t="n">
        <v>0</v>
      </c>
      <c r="T67" s="33" t="n">
        <v>0</v>
      </c>
      <c r="U67" s="33" t="n">
        <v>0</v>
      </c>
      <c r="V67" s="33" t="n">
        <v>0</v>
      </c>
      <c r="W67" s="33" t="n">
        <v>0</v>
      </c>
      <c r="X67" s="33" t="n">
        <v>0</v>
      </c>
      <c r="Y67" s="33" t="n">
        <v>0</v>
      </c>
      <c r="Z67" s="26" t="n">
        <v>2026</v>
      </c>
      <c r="AA67" s="26" t="n">
        <v>2026</v>
      </c>
      <c r="AB67" s="26" t="n">
        <v>2026</v>
      </c>
    </row>
    <row r="68" customFormat="false" ht="26.8" hidden="false" customHeight="false" outlineLevel="0" collapsed="false">
      <c r="A68" s="32" t="n">
        <v>42</v>
      </c>
      <c r="B68" s="30" t="s">
        <v>90</v>
      </c>
      <c r="C68" s="18" t="n">
        <v>9182678.5</v>
      </c>
      <c r="D68" s="33" t="n">
        <v>0</v>
      </c>
      <c r="E68" s="33" t="n">
        <v>0</v>
      </c>
      <c r="F68" s="33" t="n">
        <v>0</v>
      </c>
      <c r="G68" s="33" t="n">
        <v>0</v>
      </c>
      <c r="H68" s="33" t="n">
        <v>0</v>
      </c>
      <c r="I68" s="33" t="n">
        <v>0</v>
      </c>
      <c r="J68" s="34" t="n">
        <v>0</v>
      </c>
      <c r="K68" s="33" t="n">
        <v>0</v>
      </c>
      <c r="L68" s="39" t="n">
        <v>710</v>
      </c>
      <c r="M68" s="23" t="n">
        <v>9182678.5</v>
      </c>
      <c r="N68" s="33" t="n">
        <v>0</v>
      </c>
      <c r="O68" s="33" t="n">
        <v>0</v>
      </c>
      <c r="P68" s="23" t="n">
        <v>0</v>
      </c>
      <c r="Q68" s="23" t="n">
        <v>0</v>
      </c>
      <c r="R68" s="33" t="n">
        <v>0</v>
      </c>
      <c r="S68" s="33" t="n">
        <v>0</v>
      </c>
      <c r="T68" s="33" t="n">
        <v>0</v>
      </c>
      <c r="U68" s="33" t="n">
        <v>0</v>
      </c>
      <c r="V68" s="33" t="n">
        <v>0</v>
      </c>
      <c r="W68" s="33" t="n">
        <v>0</v>
      </c>
      <c r="X68" s="33" t="n">
        <v>0</v>
      </c>
      <c r="Y68" s="33" t="n">
        <v>0</v>
      </c>
      <c r="Z68" s="26" t="n">
        <v>2026</v>
      </c>
      <c r="AA68" s="26" t="n">
        <v>2026</v>
      </c>
      <c r="AB68" s="26" t="n">
        <v>2026</v>
      </c>
    </row>
    <row r="69" customFormat="false" ht="26.8" hidden="false" customHeight="false" outlineLevel="0" collapsed="false">
      <c r="A69" s="35" t="n">
        <v>43</v>
      </c>
      <c r="B69" s="36" t="s">
        <v>91</v>
      </c>
      <c r="C69" s="18" t="n">
        <v>17137588.5</v>
      </c>
      <c r="D69" s="23" t="n">
        <v>0</v>
      </c>
      <c r="E69" s="23" t="n">
        <v>0</v>
      </c>
      <c r="F69" s="23" t="n">
        <v>0</v>
      </c>
      <c r="G69" s="23" t="n">
        <v>0</v>
      </c>
      <c r="H69" s="23" t="n">
        <v>0</v>
      </c>
      <c r="I69" s="23" t="n">
        <v>0</v>
      </c>
      <c r="J69" s="37" t="n">
        <v>0</v>
      </c>
      <c r="K69" s="23" t="n">
        <v>0</v>
      </c>
      <c r="L69" s="23" t="n">
        <v>1350</v>
      </c>
      <c r="M69" s="23" t="n">
        <v>17137588.5</v>
      </c>
      <c r="N69" s="23" t="n">
        <v>0</v>
      </c>
      <c r="O69" s="23" t="n">
        <v>0</v>
      </c>
      <c r="P69" s="23" t="n">
        <v>0</v>
      </c>
      <c r="Q69" s="23" t="n">
        <v>0</v>
      </c>
      <c r="R69" s="23" t="n">
        <v>0</v>
      </c>
      <c r="S69" s="23" t="n">
        <v>0</v>
      </c>
      <c r="T69" s="23" t="n">
        <v>0</v>
      </c>
      <c r="U69" s="23" t="n">
        <v>0</v>
      </c>
      <c r="V69" s="23" t="n">
        <v>0</v>
      </c>
      <c r="W69" s="23" t="n">
        <v>0</v>
      </c>
      <c r="X69" s="23" t="n">
        <v>0</v>
      </c>
      <c r="Y69" s="23" t="n">
        <v>0</v>
      </c>
      <c r="Z69" s="26" t="n">
        <v>2026</v>
      </c>
      <c r="AA69" s="26" t="n">
        <v>2026</v>
      </c>
      <c r="AB69" s="26" t="n">
        <v>2026</v>
      </c>
    </row>
    <row r="70" customFormat="false" ht="26.8" hidden="false" customHeight="false" outlineLevel="0" collapsed="false">
      <c r="A70" s="35" t="n">
        <v>44</v>
      </c>
      <c r="B70" s="36" t="s">
        <v>92</v>
      </c>
      <c r="C70" s="18" t="n">
        <v>12388853.4</v>
      </c>
      <c r="D70" s="23" t="n">
        <v>0</v>
      </c>
      <c r="E70" s="23" t="n">
        <v>0</v>
      </c>
      <c r="F70" s="23" t="n">
        <v>0</v>
      </c>
      <c r="G70" s="23" t="n">
        <v>0</v>
      </c>
      <c r="H70" s="23" t="n">
        <v>0</v>
      </c>
      <c r="I70" s="23" t="n">
        <v>0</v>
      </c>
      <c r="J70" s="37" t="n">
        <v>0</v>
      </c>
      <c r="K70" s="23" t="n">
        <v>0</v>
      </c>
      <c r="L70" s="23" t="n">
        <v>690</v>
      </c>
      <c r="M70" s="23" t="n">
        <v>12388853.4</v>
      </c>
      <c r="N70" s="23" t="n">
        <v>0</v>
      </c>
      <c r="O70" s="23" t="n">
        <v>0</v>
      </c>
      <c r="P70" s="23" t="n">
        <v>0</v>
      </c>
      <c r="Q70" s="23" t="n">
        <v>0</v>
      </c>
      <c r="R70" s="23" t="n">
        <v>0</v>
      </c>
      <c r="S70" s="23" t="n">
        <v>0</v>
      </c>
      <c r="T70" s="23" t="n">
        <v>0</v>
      </c>
      <c r="U70" s="23" t="n">
        <v>0</v>
      </c>
      <c r="V70" s="23" t="n">
        <v>0</v>
      </c>
      <c r="W70" s="23" t="n">
        <v>0</v>
      </c>
      <c r="X70" s="23" t="n">
        <v>0</v>
      </c>
      <c r="Y70" s="23" t="n">
        <v>0</v>
      </c>
      <c r="Z70" s="26" t="n">
        <v>2026</v>
      </c>
      <c r="AA70" s="26" t="n">
        <v>2026</v>
      </c>
      <c r="AB70" s="26" t="n">
        <v>2026</v>
      </c>
    </row>
    <row r="71" customFormat="false" ht="26.8" hidden="false" customHeight="false" outlineLevel="0" collapsed="false">
      <c r="A71" s="35" t="n">
        <v>45</v>
      </c>
      <c r="B71" s="36" t="s">
        <v>93</v>
      </c>
      <c r="C71" s="18" t="n">
        <v>8441849.15</v>
      </c>
      <c r="D71" s="23" t="n">
        <v>0</v>
      </c>
      <c r="E71" s="23" t="n">
        <v>0</v>
      </c>
      <c r="F71" s="23" t="n">
        <v>0</v>
      </c>
      <c r="G71" s="23" t="n">
        <v>0</v>
      </c>
      <c r="H71" s="23" t="n">
        <v>0</v>
      </c>
      <c r="I71" s="23" t="n">
        <v>0</v>
      </c>
      <c r="J71" s="37" t="n">
        <v>0</v>
      </c>
      <c r="K71" s="23" t="n">
        <v>0</v>
      </c>
      <c r="L71" s="23" t="n">
        <v>665</v>
      </c>
      <c r="M71" s="18" t="n">
        <v>8441849.15</v>
      </c>
      <c r="N71" s="23" t="n">
        <v>0</v>
      </c>
      <c r="O71" s="23" t="n">
        <v>0</v>
      </c>
      <c r="P71" s="23" t="n">
        <v>0</v>
      </c>
      <c r="Q71" s="23" t="n">
        <v>0</v>
      </c>
      <c r="R71" s="23" t="n">
        <v>0</v>
      </c>
      <c r="S71" s="23" t="n">
        <v>0</v>
      </c>
      <c r="T71" s="23" t="n">
        <v>0</v>
      </c>
      <c r="U71" s="23" t="n">
        <v>0</v>
      </c>
      <c r="V71" s="23" t="n">
        <v>0</v>
      </c>
      <c r="W71" s="23" t="n">
        <v>0</v>
      </c>
      <c r="X71" s="23" t="n">
        <v>0</v>
      </c>
      <c r="Y71" s="23" t="n">
        <v>0</v>
      </c>
      <c r="Z71" s="26" t="n">
        <v>2026</v>
      </c>
      <c r="AA71" s="26" t="n">
        <v>2026</v>
      </c>
      <c r="AB71" s="26" t="n">
        <v>2026</v>
      </c>
    </row>
    <row r="72" customFormat="false" ht="26.8" hidden="false" customHeight="false" outlineLevel="0" collapsed="false">
      <c r="A72" s="35" t="n">
        <v>46</v>
      </c>
      <c r="B72" s="36" t="s">
        <v>94</v>
      </c>
      <c r="C72" s="18" t="n">
        <v>8505321.75</v>
      </c>
      <c r="D72" s="23" t="n">
        <v>0</v>
      </c>
      <c r="E72" s="23" t="n">
        <v>0</v>
      </c>
      <c r="F72" s="23" t="n">
        <v>0</v>
      </c>
      <c r="G72" s="23" t="n">
        <v>0</v>
      </c>
      <c r="H72" s="23" t="n">
        <v>0</v>
      </c>
      <c r="I72" s="23" t="n">
        <v>0</v>
      </c>
      <c r="J72" s="37" t="n">
        <v>0</v>
      </c>
      <c r="K72" s="23" t="n">
        <v>0</v>
      </c>
      <c r="L72" s="23" t="n">
        <v>837.5</v>
      </c>
      <c r="M72" s="18" t="n">
        <v>8505321.75</v>
      </c>
      <c r="N72" s="23" t="n">
        <v>0</v>
      </c>
      <c r="O72" s="23" t="n">
        <v>0</v>
      </c>
      <c r="P72" s="23" t="n">
        <v>0</v>
      </c>
      <c r="Q72" s="23" t="n">
        <v>0</v>
      </c>
      <c r="R72" s="23" t="n">
        <v>0</v>
      </c>
      <c r="S72" s="23" t="n">
        <v>0</v>
      </c>
      <c r="T72" s="23" t="n">
        <v>0</v>
      </c>
      <c r="U72" s="23" t="n">
        <v>0</v>
      </c>
      <c r="V72" s="23" t="n">
        <v>0</v>
      </c>
      <c r="W72" s="23" t="n">
        <v>0</v>
      </c>
      <c r="X72" s="23" t="n">
        <v>0</v>
      </c>
      <c r="Y72" s="23" t="n">
        <v>0</v>
      </c>
      <c r="Z72" s="26" t="n">
        <v>2026</v>
      </c>
      <c r="AA72" s="26" t="n">
        <v>2026</v>
      </c>
      <c r="AB72" s="26" t="n">
        <v>2026</v>
      </c>
    </row>
    <row r="73" customFormat="false" ht="26.8" hidden="false" customHeight="false" outlineLevel="0" collapsed="false">
      <c r="A73" s="35" t="n">
        <v>47</v>
      </c>
      <c r="B73" s="36" t="s">
        <v>95</v>
      </c>
      <c r="C73" s="18" t="n">
        <v>4570023.6</v>
      </c>
      <c r="D73" s="23" t="n">
        <v>0</v>
      </c>
      <c r="E73" s="23" t="n">
        <v>0</v>
      </c>
      <c r="F73" s="23" t="n">
        <v>0</v>
      </c>
      <c r="G73" s="23" t="n">
        <v>0</v>
      </c>
      <c r="H73" s="23" t="n">
        <v>0</v>
      </c>
      <c r="I73" s="23" t="n">
        <v>0</v>
      </c>
      <c r="J73" s="37" t="n">
        <v>0</v>
      </c>
      <c r="K73" s="23" t="n">
        <v>0</v>
      </c>
      <c r="L73" s="23" t="n">
        <v>360</v>
      </c>
      <c r="M73" s="18" t="n">
        <v>4570023.6</v>
      </c>
      <c r="N73" s="23" t="n">
        <v>0</v>
      </c>
      <c r="O73" s="23" t="n">
        <v>0</v>
      </c>
      <c r="P73" s="23" t="n">
        <v>0</v>
      </c>
      <c r="Q73" s="23" t="n">
        <v>0</v>
      </c>
      <c r="R73" s="23" t="n">
        <v>0</v>
      </c>
      <c r="S73" s="23" t="n">
        <v>0</v>
      </c>
      <c r="T73" s="23" t="n">
        <v>0</v>
      </c>
      <c r="U73" s="23" t="n">
        <v>0</v>
      </c>
      <c r="V73" s="23" t="n">
        <v>0</v>
      </c>
      <c r="W73" s="23" t="n">
        <v>0</v>
      </c>
      <c r="X73" s="23" t="n">
        <v>0</v>
      </c>
      <c r="Y73" s="23" t="n">
        <v>0</v>
      </c>
      <c r="Z73" s="26" t="n">
        <v>2026</v>
      </c>
      <c r="AA73" s="26" t="n">
        <v>2026</v>
      </c>
      <c r="AB73" s="26" t="n">
        <v>2026</v>
      </c>
    </row>
    <row r="74" customFormat="false" ht="26.8" hidden="false" customHeight="false" outlineLevel="0" collapsed="false">
      <c r="A74" s="35" t="n">
        <v>48</v>
      </c>
      <c r="B74" s="36" t="s">
        <v>96</v>
      </c>
      <c r="C74" s="18" t="n">
        <v>6347250</v>
      </c>
      <c r="D74" s="23" t="n">
        <v>0</v>
      </c>
      <c r="E74" s="23" t="n">
        <v>0</v>
      </c>
      <c r="F74" s="23" t="n">
        <v>0</v>
      </c>
      <c r="G74" s="23" t="n">
        <v>0</v>
      </c>
      <c r="H74" s="23" t="n">
        <v>0</v>
      </c>
      <c r="I74" s="23" t="n">
        <v>0</v>
      </c>
      <c r="J74" s="37" t="n">
        <v>0</v>
      </c>
      <c r="K74" s="23" t="n">
        <v>0</v>
      </c>
      <c r="L74" s="23" t="n">
        <v>500</v>
      </c>
      <c r="M74" s="18" t="n">
        <v>6347250</v>
      </c>
      <c r="N74" s="23" t="n">
        <v>0</v>
      </c>
      <c r="O74" s="23" t="n">
        <v>0</v>
      </c>
      <c r="P74" s="23" t="n">
        <v>0</v>
      </c>
      <c r="Q74" s="23" t="n">
        <v>0</v>
      </c>
      <c r="R74" s="23" t="n">
        <v>0</v>
      </c>
      <c r="S74" s="23" t="n">
        <v>0</v>
      </c>
      <c r="T74" s="23" t="n">
        <v>0</v>
      </c>
      <c r="U74" s="23" t="n">
        <v>0</v>
      </c>
      <c r="V74" s="23" t="n">
        <v>0</v>
      </c>
      <c r="W74" s="23" t="n">
        <v>0</v>
      </c>
      <c r="X74" s="23" t="n">
        <v>0</v>
      </c>
      <c r="Y74" s="23" t="n">
        <v>0</v>
      </c>
      <c r="Z74" s="26" t="n">
        <v>2026</v>
      </c>
      <c r="AA74" s="26" t="n">
        <v>2026</v>
      </c>
      <c r="AB74" s="26" t="n">
        <v>2026</v>
      </c>
    </row>
    <row r="75" customFormat="false" ht="26.8" hidden="false" customHeight="false" outlineLevel="0" collapsed="false">
      <c r="A75" s="35" t="n">
        <v>49</v>
      </c>
      <c r="B75" s="36" t="s">
        <v>97</v>
      </c>
      <c r="C75" s="18" t="n">
        <v>6151087.7</v>
      </c>
      <c r="D75" s="23" t="n">
        <v>0</v>
      </c>
      <c r="E75" s="23" t="n">
        <v>0</v>
      </c>
      <c r="F75" s="23" t="n">
        <v>0</v>
      </c>
      <c r="G75" s="23" t="n">
        <v>0</v>
      </c>
      <c r="H75" s="23" t="n">
        <v>0</v>
      </c>
      <c r="I75" s="23" t="n">
        <v>0</v>
      </c>
      <c r="J75" s="37" t="n">
        <v>0</v>
      </c>
      <c r="K75" s="23" t="n">
        <v>0</v>
      </c>
      <c r="L75" s="23" t="n">
        <v>0</v>
      </c>
      <c r="M75" s="18" t="n">
        <v>0</v>
      </c>
      <c r="N75" s="23" t="n">
        <v>0</v>
      </c>
      <c r="O75" s="23" t="n">
        <v>0</v>
      </c>
      <c r="P75" s="23" t="n">
        <v>536</v>
      </c>
      <c r="Q75" s="23" t="n">
        <v>6151087.7</v>
      </c>
      <c r="R75" s="23" t="n">
        <v>0</v>
      </c>
      <c r="S75" s="23" t="n">
        <v>0</v>
      </c>
      <c r="T75" s="23" t="n">
        <v>0</v>
      </c>
      <c r="U75" s="23" t="n">
        <v>0</v>
      </c>
      <c r="V75" s="23" t="n">
        <v>0</v>
      </c>
      <c r="W75" s="23" t="n">
        <v>0</v>
      </c>
      <c r="X75" s="23" t="n">
        <v>0</v>
      </c>
      <c r="Y75" s="23" t="n">
        <v>0</v>
      </c>
      <c r="Z75" s="26" t="n">
        <v>2026</v>
      </c>
      <c r="AA75" s="26" t="n">
        <v>2026</v>
      </c>
      <c r="AB75" s="26" t="n">
        <v>2026</v>
      </c>
    </row>
    <row r="76" customFormat="false" ht="26.8" hidden="false" customHeight="false" outlineLevel="0" collapsed="false">
      <c r="A76" s="35" t="n">
        <v>50</v>
      </c>
      <c r="B76" s="36" t="s">
        <v>98</v>
      </c>
      <c r="C76" s="18" t="n">
        <v>12388853.4</v>
      </c>
      <c r="D76" s="23" t="n">
        <v>0</v>
      </c>
      <c r="E76" s="23" t="n">
        <v>0</v>
      </c>
      <c r="F76" s="23" t="n">
        <v>0</v>
      </c>
      <c r="G76" s="23" t="n">
        <v>0</v>
      </c>
      <c r="H76" s="23" t="n">
        <v>0</v>
      </c>
      <c r="I76" s="23" t="n">
        <v>0</v>
      </c>
      <c r="J76" s="37" t="n">
        <v>0</v>
      </c>
      <c r="K76" s="23" t="n">
        <v>0</v>
      </c>
      <c r="L76" s="23" t="n">
        <v>690</v>
      </c>
      <c r="M76" s="23" t="n">
        <v>12388853.4</v>
      </c>
      <c r="N76" s="23" t="n">
        <v>0</v>
      </c>
      <c r="O76" s="23" t="n">
        <v>0</v>
      </c>
      <c r="P76" s="23" t="n">
        <v>0</v>
      </c>
      <c r="Q76" s="23" t="n">
        <v>0</v>
      </c>
      <c r="R76" s="23" t="n">
        <v>0</v>
      </c>
      <c r="S76" s="23" t="n">
        <v>0</v>
      </c>
      <c r="T76" s="23" t="n">
        <v>0</v>
      </c>
      <c r="U76" s="23" t="n">
        <v>0</v>
      </c>
      <c r="V76" s="23" t="n">
        <v>0</v>
      </c>
      <c r="W76" s="23" t="n">
        <v>0</v>
      </c>
      <c r="X76" s="23" t="n">
        <v>0</v>
      </c>
      <c r="Y76" s="23" t="n">
        <v>0</v>
      </c>
      <c r="Z76" s="26" t="n">
        <v>2026</v>
      </c>
      <c r="AA76" s="26" t="n">
        <v>2026</v>
      </c>
      <c r="AB76" s="26" t="n">
        <v>2026</v>
      </c>
    </row>
    <row r="77" customFormat="false" ht="26.8" hidden="false" customHeight="false" outlineLevel="0" collapsed="false">
      <c r="A77" s="35" t="n">
        <v>51</v>
      </c>
      <c r="B77" s="36" t="s">
        <v>99</v>
      </c>
      <c r="C77" s="18" t="n">
        <v>9467322</v>
      </c>
      <c r="D77" s="23" t="n">
        <v>0</v>
      </c>
      <c r="E77" s="23" t="n">
        <v>0</v>
      </c>
      <c r="F77" s="23" t="n">
        <v>0</v>
      </c>
      <c r="G77" s="23" t="n">
        <v>0</v>
      </c>
      <c r="H77" s="23" t="n">
        <v>0</v>
      </c>
      <c r="I77" s="23" t="n">
        <v>0</v>
      </c>
      <c r="J77" s="37" t="n">
        <v>0</v>
      </c>
      <c r="K77" s="23" t="n">
        <v>0</v>
      </c>
      <c r="L77" s="23" t="n">
        <v>732</v>
      </c>
      <c r="M77" s="23" t="n">
        <v>9467322</v>
      </c>
      <c r="N77" s="23" t="n">
        <v>0</v>
      </c>
      <c r="O77" s="23" t="n">
        <v>0</v>
      </c>
      <c r="P77" s="23" t="n">
        <v>0</v>
      </c>
      <c r="Q77" s="23" t="n">
        <v>0</v>
      </c>
      <c r="R77" s="23" t="n">
        <v>0</v>
      </c>
      <c r="S77" s="23" t="n">
        <v>0</v>
      </c>
      <c r="T77" s="23" t="n">
        <v>0</v>
      </c>
      <c r="U77" s="23" t="n">
        <v>0</v>
      </c>
      <c r="V77" s="23" t="n">
        <v>0</v>
      </c>
      <c r="W77" s="23" t="n">
        <v>0</v>
      </c>
      <c r="X77" s="23" t="n">
        <v>0</v>
      </c>
      <c r="Y77" s="23" t="n">
        <v>0</v>
      </c>
      <c r="Z77" s="26" t="n">
        <v>2026</v>
      </c>
      <c r="AA77" s="26" t="n">
        <v>2026</v>
      </c>
      <c r="AB77" s="26" t="n">
        <v>2026</v>
      </c>
    </row>
    <row r="78" customFormat="false" ht="26.8" hidden="false" customHeight="false" outlineLevel="0" collapsed="false">
      <c r="A78" s="35" t="n">
        <v>51</v>
      </c>
      <c r="B78" s="36" t="s">
        <v>100</v>
      </c>
      <c r="C78" s="18" t="n">
        <v>7235870.7</v>
      </c>
      <c r="D78" s="23" t="n">
        <v>0</v>
      </c>
      <c r="E78" s="23" t="n">
        <v>0</v>
      </c>
      <c r="F78" s="23" t="n">
        <v>0</v>
      </c>
      <c r="G78" s="23" t="n">
        <v>0</v>
      </c>
      <c r="H78" s="23" t="n">
        <v>0</v>
      </c>
      <c r="I78" s="23" t="n">
        <v>0</v>
      </c>
      <c r="J78" s="37" t="n">
        <v>0</v>
      </c>
      <c r="K78" s="23" t="n">
        <v>0</v>
      </c>
      <c r="L78" s="23" t="n">
        <v>570</v>
      </c>
      <c r="M78" s="23" t="n">
        <v>7235870.7</v>
      </c>
      <c r="N78" s="23" t="n">
        <v>0</v>
      </c>
      <c r="O78" s="23" t="n">
        <v>0</v>
      </c>
      <c r="P78" s="23" t="n">
        <v>0</v>
      </c>
      <c r="Q78" s="23" t="n">
        <v>0</v>
      </c>
      <c r="R78" s="23" t="n">
        <v>0</v>
      </c>
      <c r="S78" s="23" t="n">
        <v>0</v>
      </c>
      <c r="T78" s="23" t="n">
        <v>0</v>
      </c>
      <c r="U78" s="23" t="n">
        <v>0</v>
      </c>
      <c r="V78" s="23" t="n">
        <v>0</v>
      </c>
      <c r="W78" s="23" t="n">
        <v>0</v>
      </c>
      <c r="X78" s="23" t="n">
        <v>0</v>
      </c>
      <c r="Y78" s="23" t="n">
        <v>0</v>
      </c>
      <c r="Z78" s="26" t="n">
        <v>2026</v>
      </c>
      <c r="AA78" s="26" t="n">
        <v>2026</v>
      </c>
      <c r="AB78" s="26" t="n">
        <v>2026</v>
      </c>
    </row>
    <row r="79" customFormat="false" ht="26.8" hidden="false" customHeight="false" outlineLevel="0" collapsed="false">
      <c r="A79" s="35" t="n">
        <v>51</v>
      </c>
      <c r="B79" s="36" t="s">
        <v>101</v>
      </c>
      <c r="C79" s="18" t="n">
        <v>3580483.9</v>
      </c>
      <c r="D79" s="23" t="n">
        <v>0</v>
      </c>
      <c r="E79" s="23" t="n">
        <v>0</v>
      </c>
      <c r="F79" s="23" t="n">
        <v>0</v>
      </c>
      <c r="G79" s="23" t="n">
        <v>0</v>
      </c>
      <c r="H79" s="23" t="n">
        <v>0</v>
      </c>
      <c r="I79" s="23" t="n">
        <v>0</v>
      </c>
      <c r="J79" s="37" t="n">
        <v>0</v>
      </c>
      <c r="K79" s="23" t="n">
        <v>0</v>
      </c>
      <c r="L79" s="23" t="n">
        <v>0</v>
      </c>
      <c r="M79" s="23" t="n">
        <v>0</v>
      </c>
      <c r="N79" s="23" t="n">
        <v>0</v>
      </c>
      <c r="O79" s="23" t="n">
        <v>0</v>
      </c>
      <c r="P79" s="23" t="n">
        <v>312</v>
      </c>
      <c r="Q79" s="23" t="s">
        <v>102</v>
      </c>
      <c r="R79" s="23" t="n">
        <v>0</v>
      </c>
      <c r="S79" s="23" t="n">
        <v>0</v>
      </c>
      <c r="T79" s="23" t="n">
        <v>0</v>
      </c>
      <c r="U79" s="23" t="n">
        <v>0</v>
      </c>
      <c r="V79" s="23" t="n">
        <v>0</v>
      </c>
      <c r="W79" s="23" t="n">
        <v>0</v>
      </c>
      <c r="X79" s="23" t="n">
        <v>0</v>
      </c>
      <c r="Y79" s="23" t="n">
        <v>0</v>
      </c>
      <c r="Z79" s="26" t="n">
        <v>2026</v>
      </c>
      <c r="AA79" s="26" t="n">
        <v>2026</v>
      </c>
      <c r="AB79" s="26" t="n">
        <v>2026</v>
      </c>
    </row>
    <row r="80" customFormat="false" ht="26.8" hidden="false" customHeight="false" outlineLevel="0" collapsed="false">
      <c r="A80" s="35" t="n">
        <v>51</v>
      </c>
      <c r="B80" s="36" t="s">
        <v>103</v>
      </c>
      <c r="C80" s="18" t="n">
        <v>498222</v>
      </c>
      <c r="D80" s="23" t="n">
        <v>498222</v>
      </c>
      <c r="E80" s="23" t="n">
        <v>0</v>
      </c>
      <c r="F80" s="23" t="n">
        <v>0</v>
      </c>
      <c r="G80" s="23" t="n">
        <v>0</v>
      </c>
      <c r="H80" s="23" t="n">
        <v>0</v>
      </c>
      <c r="I80" s="23" t="n">
        <v>0</v>
      </c>
      <c r="J80" s="37" t="n">
        <v>0</v>
      </c>
      <c r="K80" s="23" t="n">
        <v>0</v>
      </c>
      <c r="L80" s="23" t="n">
        <v>0</v>
      </c>
      <c r="M80" s="23" t="n">
        <v>0</v>
      </c>
      <c r="N80" s="23" t="n">
        <v>0</v>
      </c>
      <c r="O80" s="23" t="n">
        <v>0</v>
      </c>
      <c r="P80" s="23" t="n">
        <v>0</v>
      </c>
      <c r="Q80" s="23" t="n">
        <v>0</v>
      </c>
      <c r="R80" s="23" t="n">
        <v>0</v>
      </c>
      <c r="S80" s="23" t="n">
        <v>0</v>
      </c>
      <c r="T80" s="23" t="n">
        <v>0</v>
      </c>
      <c r="U80" s="23" t="n">
        <v>0</v>
      </c>
      <c r="V80" s="23" t="n">
        <v>0</v>
      </c>
      <c r="W80" s="23" t="n">
        <v>0</v>
      </c>
      <c r="X80" s="23" t="n">
        <v>0</v>
      </c>
      <c r="Y80" s="23" t="n">
        <v>0</v>
      </c>
      <c r="Z80" s="26" t="n">
        <v>2026</v>
      </c>
      <c r="AA80" s="26" t="n">
        <v>2026</v>
      </c>
      <c r="AB80" s="26" t="n">
        <v>2026</v>
      </c>
    </row>
    <row r="81" customFormat="false" ht="26.8" hidden="false" customHeight="false" outlineLevel="0" collapsed="false">
      <c r="A81" s="32" t="n">
        <v>52</v>
      </c>
      <c r="B81" s="30" t="s">
        <v>104</v>
      </c>
      <c r="C81" s="18" t="n">
        <v>4227271.8</v>
      </c>
      <c r="D81" s="33" t="n">
        <v>0</v>
      </c>
      <c r="E81" s="33" t="n">
        <v>0</v>
      </c>
      <c r="F81" s="33" t="n">
        <v>0</v>
      </c>
      <c r="G81" s="33" t="n">
        <v>0</v>
      </c>
      <c r="H81" s="33" t="n">
        <v>0</v>
      </c>
      <c r="I81" s="33" t="n">
        <v>0</v>
      </c>
      <c r="J81" s="34" t="n">
        <v>0</v>
      </c>
      <c r="K81" s="33" t="n">
        <v>0</v>
      </c>
      <c r="L81" s="23" t="n">
        <v>333</v>
      </c>
      <c r="M81" s="18" t="n">
        <v>4227271.8</v>
      </c>
      <c r="N81" s="33" t="n">
        <v>0</v>
      </c>
      <c r="O81" s="33" t="n">
        <v>0</v>
      </c>
      <c r="P81" s="33" t="n">
        <v>0</v>
      </c>
      <c r="Q81" s="33" t="n">
        <v>0</v>
      </c>
      <c r="R81" s="33" t="n">
        <v>0</v>
      </c>
      <c r="S81" s="33" t="n">
        <v>0</v>
      </c>
      <c r="T81" s="33" t="n">
        <v>0</v>
      </c>
      <c r="U81" s="33" t="n">
        <v>0</v>
      </c>
      <c r="V81" s="33" t="n">
        <v>0</v>
      </c>
      <c r="W81" s="33" t="n">
        <v>0</v>
      </c>
      <c r="X81" s="33" t="n">
        <v>0</v>
      </c>
      <c r="Y81" s="33" t="n">
        <v>0</v>
      </c>
      <c r="Z81" s="26" t="n">
        <v>2026</v>
      </c>
      <c r="AA81" s="26" t="n">
        <v>2026</v>
      </c>
      <c r="AB81" s="26" t="n">
        <v>2026</v>
      </c>
    </row>
    <row r="82" customFormat="false" ht="26.8" hidden="false" customHeight="false" outlineLevel="0" collapsed="false">
      <c r="A82" s="20" t="s">
        <v>105</v>
      </c>
      <c r="B82" s="20"/>
      <c r="C82" s="18" t="n">
        <f aca="false">C83</f>
        <v>7934068.75</v>
      </c>
      <c r="D82" s="18" t="n">
        <f aca="false">D83</f>
        <v>0</v>
      </c>
      <c r="E82" s="18" t="n">
        <f aca="false">E83</f>
        <v>0</v>
      </c>
      <c r="F82" s="18" t="n">
        <f aca="false">F83</f>
        <v>0</v>
      </c>
      <c r="G82" s="18" t="n">
        <f aca="false">G83</f>
        <v>0</v>
      </c>
      <c r="H82" s="18" t="n">
        <f aca="false">H83</f>
        <v>0</v>
      </c>
      <c r="I82" s="18" t="n">
        <f aca="false">I83</f>
        <v>0</v>
      </c>
      <c r="J82" s="40" t="n">
        <f aca="false">J83</f>
        <v>0</v>
      </c>
      <c r="K82" s="18" t="n">
        <f aca="false">K83</f>
        <v>0</v>
      </c>
      <c r="L82" s="18" t="n">
        <f aca="false">L83</f>
        <v>625</v>
      </c>
      <c r="M82" s="18" t="n">
        <f aca="false">M83</f>
        <v>7934068.75</v>
      </c>
      <c r="N82" s="18" t="n">
        <f aca="false">N83</f>
        <v>0</v>
      </c>
      <c r="O82" s="18" t="n">
        <f aca="false">O83</f>
        <v>0</v>
      </c>
      <c r="P82" s="18" t="n">
        <f aca="false">P83</f>
        <v>0</v>
      </c>
      <c r="Q82" s="18" t="n">
        <f aca="false">Q83</f>
        <v>0</v>
      </c>
      <c r="R82" s="18" t="n">
        <f aca="false">R83</f>
        <v>0</v>
      </c>
      <c r="S82" s="18" t="n">
        <f aca="false">S83</f>
        <v>0</v>
      </c>
      <c r="T82" s="18" t="n">
        <f aca="false">T83</f>
        <v>0</v>
      </c>
      <c r="U82" s="18" t="n">
        <f aca="false">U83</f>
        <v>0</v>
      </c>
      <c r="V82" s="18" t="n">
        <f aca="false">V83</f>
        <v>0</v>
      </c>
      <c r="W82" s="18" t="n">
        <f aca="false">W83</f>
        <v>0</v>
      </c>
      <c r="X82" s="18" t="n">
        <f aca="false">X83</f>
        <v>0</v>
      </c>
      <c r="Y82" s="18" t="n">
        <f aca="false">Y83</f>
        <v>0</v>
      </c>
      <c r="Z82" s="19" t="s">
        <v>34</v>
      </c>
      <c r="AA82" s="19" t="s">
        <v>34</v>
      </c>
      <c r="AB82" s="19" t="s">
        <v>34</v>
      </c>
      <c r="AH82" s="41"/>
    </row>
    <row r="83" customFormat="false" ht="26.8" hidden="false" customHeight="false" outlineLevel="0" collapsed="false">
      <c r="A83" s="21" t="n">
        <v>16</v>
      </c>
      <c r="B83" s="22" t="s">
        <v>106</v>
      </c>
      <c r="C83" s="23" t="n">
        <f aca="false">D83+E83+F83+G83+H83+I83+K83+M83+O83+Q83+S83+T83+U83+V83+X83+Y83+W83</f>
        <v>7934068.75</v>
      </c>
      <c r="D83" s="24" t="n">
        <v>0</v>
      </c>
      <c r="E83" s="24" t="n">
        <v>0</v>
      </c>
      <c r="F83" s="24" t="n">
        <v>0</v>
      </c>
      <c r="G83" s="24" t="n">
        <v>0</v>
      </c>
      <c r="H83" s="24" t="n">
        <v>0</v>
      </c>
      <c r="I83" s="24" t="n">
        <v>0</v>
      </c>
      <c r="J83" s="42" t="n">
        <v>0</v>
      </c>
      <c r="K83" s="24" t="n">
        <v>0</v>
      </c>
      <c r="L83" s="24" t="n">
        <v>625</v>
      </c>
      <c r="M83" s="24" t="n">
        <v>7934068.75</v>
      </c>
      <c r="N83" s="24" t="n">
        <v>0</v>
      </c>
      <c r="O83" s="24" t="n">
        <v>0</v>
      </c>
      <c r="P83" s="24" t="n">
        <v>0</v>
      </c>
      <c r="Q83" s="24" t="n">
        <v>0</v>
      </c>
      <c r="R83" s="24" t="n">
        <v>0</v>
      </c>
      <c r="S83" s="24" t="n">
        <v>0</v>
      </c>
      <c r="T83" s="24" t="n">
        <v>0</v>
      </c>
      <c r="U83" s="24" t="n">
        <v>0</v>
      </c>
      <c r="V83" s="24" t="n">
        <v>0</v>
      </c>
      <c r="W83" s="24" t="n">
        <v>0</v>
      </c>
      <c r="X83" s="24" t="n">
        <v>0</v>
      </c>
      <c r="Y83" s="24" t="n">
        <v>0</v>
      </c>
      <c r="Z83" s="26" t="n">
        <v>2026</v>
      </c>
      <c r="AA83" s="26" t="n">
        <v>2026</v>
      </c>
      <c r="AB83" s="26" t="n">
        <v>2026</v>
      </c>
    </row>
    <row r="84" customFormat="false" ht="26.8" hidden="false" customHeight="false" outlineLevel="0" collapsed="false">
      <c r="A84" s="20" t="s">
        <v>107</v>
      </c>
      <c r="B84" s="20"/>
      <c r="C84" s="18" t="n">
        <f aca="false">C85</f>
        <v>5585584.4</v>
      </c>
      <c r="D84" s="18" t="n">
        <f aca="false">D85</f>
        <v>0</v>
      </c>
      <c r="E84" s="18" t="n">
        <f aca="false">E85</f>
        <v>0</v>
      </c>
      <c r="F84" s="18" t="n">
        <f aca="false">F85</f>
        <v>0</v>
      </c>
      <c r="G84" s="18" t="n">
        <f aca="false">G85</f>
        <v>0</v>
      </c>
      <c r="H84" s="18" t="n">
        <f aca="false">H85</f>
        <v>0</v>
      </c>
      <c r="I84" s="18" t="n">
        <f aca="false">I85</f>
        <v>0</v>
      </c>
      <c r="J84" s="40" t="n">
        <f aca="false">J85</f>
        <v>0</v>
      </c>
      <c r="K84" s="18" t="n">
        <f aca="false">K85</f>
        <v>0</v>
      </c>
      <c r="L84" s="18" t="n">
        <f aca="false">L85</f>
        <v>440</v>
      </c>
      <c r="M84" s="18" t="n">
        <f aca="false">M85</f>
        <v>5585584.4</v>
      </c>
      <c r="N84" s="18" t="n">
        <f aca="false">N85</f>
        <v>0</v>
      </c>
      <c r="O84" s="18" t="n">
        <f aca="false">O85</f>
        <v>0</v>
      </c>
      <c r="P84" s="18" t="n">
        <f aca="false">P85</f>
        <v>0</v>
      </c>
      <c r="Q84" s="18" t="n">
        <f aca="false">Q85</f>
        <v>0</v>
      </c>
      <c r="R84" s="18" t="n">
        <f aca="false">R85</f>
        <v>0</v>
      </c>
      <c r="S84" s="18" t="n">
        <f aca="false">S85</f>
        <v>0</v>
      </c>
      <c r="T84" s="18" t="n">
        <f aca="false">T85</f>
        <v>0</v>
      </c>
      <c r="U84" s="18" t="n">
        <f aca="false">U85</f>
        <v>0</v>
      </c>
      <c r="V84" s="18" t="n">
        <f aca="false">V85</f>
        <v>0</v>
      </c>
      <c r="W84" s="18" t="n">
        <f aca="false">W85</f>
        <v>0</v>
      </c>
      <c r="X84" s="18" t="n">
        <f aca="false">X85</f>
        <v>0</v>
      </c>
      <c r="Y84" s="18" t="n">
        <f aca="false">Y85</f>
        <v>0</v>
      </c>
      <c r="Z84" s="19" t="s">
        <v>34</v>
      </c>
      <c r="AA84" s="19" t="s">
        <v>34</v>
      </c>
      <c r="AB84" s="19" t="s">
        <v>34</v>
      </c>
    </row>
    <row r="85" customFormat="false" ht="26.8" hidden="false" customHeight="false" outlineLevel="0" collapsed="false">
      <c r="A85" s="28" t="n">
        <v>17</v>
      </c>
      <c r="B85" s="22" t="s">
        <v>108</v>
      </c>
      <c r="C85" s="23" t="n">
        <f aca="false">D85+E85+F85+G85+H85+I85+K85+M85+O85+Q85+S85+T85+U85+V85+X85+Y85+W85</f>
        <v>5585584.4</v>
      </c>
      <c r="D85" s="24" t="n">
        <v>0</v>
      </c>
      <c r="E85" s="24" t="n">
        <v>0</v>
      </c>
      <c r="F85" s="24" t="n">
        <v>0</v>
      </c>
      <c r="G85" s="24" t="n">
        <v>0</v>
      </c>
      <c r="H85" s="24" t="n">
        <v>0</v>
      </c>
      <c r="I85" s="24" t="n">
        <v>0</v>
      </c>
      <c r="J85" s="42" t="n">
        <v>0</v>
      </c>
      <c r="K85" s="24" t="n">
        <v>0</v>
      </c>
      <c r="L85" s="24" t="n">
        <v>440</v>
      </c>
      <c r="M85" s="24" t="n">
        <v>5585584.4</v>
      </c>
      <c r="N85" s="24" t="n">
        <v>0</v>
      </c>
      <c r="O85" s="24" t="n">
        <v>0</v>
      </c>
      <c r="P85" s="24" t="n">
        <v>0</v>
      </c>
      <c r="Q85" s="24" t="n">
        <v>0</v>
      </c>
      <c r="R85" s="24" t="n">
        <v>0</v>
      </c>
      <c r="S85" s="24" t="n">
        <v>0</v>
      </c>
      <c r="T85" s="24" t="n">
        <v>0</v>
      </c>
      <c r="U85" s="24" t="n">
        <v>0</v>
      </c>
      <c r="V85" s="24" t="n">
        <v>0</v>
      </c>
      <c r="W85" s="24" t="n">
        <v>0</v>
      </c>
      <c r="X85" s="24" t="n">
        <v>0</v>
      </c>
      <c r="Y85" s="24" t="n">
        <v>0</v>
      </c>
      <c r="Z85" s="26" t="n">
        <v>2027</v>
      </c>
      <c r="AA85" s="26" t="n">
        <v>2027</v>
      </c>
      <c r="AB85" s="26" t="n">
        <v>2027</v>
      </c>
    </row>
    <row r="86" customFormat="false" ht="26.8" hidden="false" customHeight="false" outlineLevel="0" collapsed="false">
      <c r="A86" s="20" t="s">
        <v>109</v>
      </c>
      <c r="B86" s="20"/>
      <c r="C86" s="18" t="n">
        <f aca="false">C87</f>
        <v>4570023.6</v>
      </c>
      <c r="D86" s="18" t="n">
        <f aca="false">D87</f>
        <v>0</v>
      </c>
      <c r="E86" s="18" t="n">
        <f aca="false">E87</f>
        <v>0</v>
      </c>
      <c r="F86" s="18" t="n">
        <f aca="false">F87</f>
        <v>0</v>
      </c>
      <c r="G86" s="18" t="n">
        <f aca="false">G87</f>
        <v>0</v>
      </c>
      <c r="H86" s="18" t="n">
        <f aca="false">H87</f>
        <v>0</v>
      </c>
      <c r="I86" s="18" t="n">
        <f aca="false">I87</f>
        <v>0</v>
      </c>
      <c r="J86" s="40" t="n">
        <f aca="false">J87</f>
        <v>0</v>
      </c>
      <c r="K86" s="18" t="n">
        <f aca="false">K87</f>
        <v>0</v>
      </c>
      <c r="L86" s="18" t="n">
        <f aca="false">L87</f>
        <v>360</v>
      </c>
      <c r="M86" s="18" t="n">
        <f aca="false">M87</f>
        <v>4570023.6</v>
      </c>
      <c r="N86" s="18" t="n">
        <f aca="false">N87</f>
        <v>0</v>
      </c>
      <c r="O86" s="18" t="n">
        <f aca="false">O87</f>
        <v>0</v>
      </c>
      <c r="P86" s="18" t="n">
        <f aca="false">P87</f>
        <v>0</v>
      </c>
      <c r="Q86" s="18" t="n">
        <f aca="false">Q87</f>
        <v>0</v>
      </c>
      <c r="R86" s="18" t="n">
        <f aca="false">R87</f>
        <v>0</v>
      </c>
      <c r="S86" s="18" t="n">
        <f aca="false">S87</f>
        <v>0</v>
      </c>
      <c r="T86" s="18" t="n">
        <f aca="false">T87</f>
        <v>0</v>
      </c>
      <c r="U86" s="18" t="n">
        <f aca="false">U87</f>
        <v>0</v>
      </c>
      <c r="V86" s="18" t="n">
        <f aca="false">V87</f>
        <v>0</v>
      </c>
      <c r="W86" s="18" t="n">
        <f aca="false">W87</f>
        <v>0</v>
      </c>
      <c r="X86" s="18" t="n">
        <f aca="false">X87</f>
        <v>0</v>
      </c>
      <c r="Y86" s="18" t="n">
        <f aca="false">Y87</f>
        <v>0</v>
      </c>
      <c r="Z86" s="19" t="s">
        <v>34</v>
      </c>
      <c r="AA86" s="19" t="s">
        <v>34</v>
      </c>
      <c r="AB86" s="19" t="s">
        <v>34</v>
      </c>
    </row>
    <row r="87" customFormat="false" ht="26.8" hidden="false" customHeight="false" outlineLevel="0" collapsed="false">
      <c r="A87" s="21" t="n">
        <v>18</v>
      </c>
      <c r="B87" s="22" t="s">
        <v>110</v>
      </c>
      <c r="C87" s="23" t="n">
        <f aca="false">D87+E87+F87+G87+H87+I87+K87+M87+O87+Q87+S87+T87+U87+V87+X87+Y87+W87</f>
        <v>4570023.6</v>
      </c>
      <c r="D87" s="24" t="n">
        <v>0</v>
      </c>
      <c r="E87" s="24" t="n">
        <v>0</v>
      </c>
      <c r="F87" s="24" t="n">
        <v>0</v>
      </c>
      <c r="G87" s="24" t="n">
        <v>0</v>
      </c>
      <c r="H87" s="24" t="n">
        <v>0</v>
      </c>
      <c r="I87" s="24" t="n">
        <v>0</v>
      </c>
      <c r="J87" s="42" t="n">
        <v>0</v>
      </c>
      <c r="K87" s="24" t="n">
        <v>0</v>
      </c>
      <c r="L87" s="24" t="n">
        <v>360</v>
      </c>
      <c r="M87" s="24" t="n">
        <v>4570023.6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6" t="n">
        <v>2026</v>
      </c>
      <c r="AA87" s="26" t="n">
        <v>2026</v>
      </c>
      <c r="AB87" s="26" t="n">
        <v>2026</v>
      </c>
    </row>
    <row r="88" customFormat="false" ht="26.8" hidden="false" customHeight="false" outlineLevel="0" collapsed="false">
      <c r="A88" s="20" t="s">
        <v>111</v>
      </c>
      <c r="B88" s="20"/>
      <c r="C88" s="18" t="n">
        <f aca="false">C89</f>
        <v>6070660.68</v>
      </c>
      <c r="D88" s="18" t="n">
        <f aca="false">D89</f>
        <v>0</v>
      </c>
      <c r="E88" s="18" t="n">
        <f aca="false">E89</f>
        <v>0</v>
      </c>
      <c r="F88" s="18" t="n">
        <f aca="false">F89</f>
        <v>0</v>
      </c>
      <c r="G88" s="18" t="n">
        <f aca="false">G89</f>
        <v>0</v>
      </c>
      <c r="H88" s="18" t="n">
        <f aca="false">H89</f>
        <v>0</v>
      </c>
      <c r="I88" s="18" t="n">
        <f aca="false">I89</f>
        <v>0</v>
      </c>
      <c r="J88" s="40" t="n">
        <f aca="false">J89</f>
        <v>0</v>
      </c>
      <c r="K88" s="18" t="n">
        <f aca="false">K89</f>
        <v>0</v>
      </c>
      <c r="L88" s="18" t="n">
        <f aca="false">L89</f>
        <v>0</v>
      </c>
      <c r="M88" s="18" t="n">
        <f aca="false">M89</f>
        <v>0</v>
      </c>
      <c r="N88" s="18" t="n">
        <f aca="false">N89</f>
        <v>0</v>
      </c>
      <c r="O88" s="18" t="n">
        <f aca="false">O89</f>
        <v>0</v>
      </c>
      <c r="P88" s="18" t="n">
        <f aca="false">P89+P90</f>
        <v>1266.33</v>
      </c>
      <c r="Q88" s="18" t="n">
        <f aca="false">Q89+Q90</f>
        <v>7942785.9</v>
      </c>
      <c r="R88" s="18" t="n">
        <f aca="false">R89</f>
        <v>71</v>
      </c>
      <c r="S88" s="18" t="n">
        <f aca="false">S89</f>
        <v>729425.46</v>
      </c>
      <c r="T88" s="18" t="n">
        <f aca="false">T89</f>
        <v>0</v>
      </c>
      <c r="U88" s="18" t="n">
        <f aca="false">U89</f>
        <v>0</v>
      </c>
      <c r="V88" s="18" t="n">
        <f aca="false">V89</f>
        <v>0</v>
      </c>
      <c r="W88" s="18" t="n">
        <f aca="false">W89</f>
        <v>0</v>
      </c>
      <c r="X88" s="18" t="n">
        <f aca="false">X89</f>
        <v>0</v>
      </c>
      <c r="Y88" s="18" t="n">
        <f aca="false">Y89</f>
        <v>0</v>
      </c>
      <c r="Z88" s="19" t="s">
        <v>34</v>
      </c>
      <c r="AA88" s="19" t="s">
        <v>34</v>
      </c>
      <c r="AB88" s="19" t="s">
        <v>34</v>
      </c>
    </row>
    <row r="89" customFormat="false" ht="30.5" hidden="false" customHeight="true" outlineLevel="0" collapsed="false">
      <c r="A89" s="21" t="n">
        <v>19</v>
      </c>
      <c r="B89" s="22" t="s">
        <v>112</v>
      </c>
      <c r="C89" s="23" t="n">
        <v>6070660.68</v>
      </c>
      <c r="D89" s="24" t="n">
        <v>0</v>
      </c>
      <c r="E89" s="24" t="n">
        <v>0</v>
      </c>
      <c r="F89" s="24" t="n">
        <v>0</v>
      </c>
      <c r="G89" s="24" t="n">
        <v>0</v>
      </c>
      <c r="H89" s="24" t="n">
        <v>0</v>
      </c>
      <c r="I89" s="24" t="n">
        <v>0</v>
      </c>
      <c r="J89" s="42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787</v>
      </c>
      <c r="Q89" s="24" t="n">
        <v>3251521.02</v>
      </c>
      <c r="R89" s="24" t="n">
        <v>71</v>
      </c>
      <c r="S89" s="24" t="n">
        <v>729425.46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6" t="n">
        <v>2026</v>
      </c>
      <c r="AA89" s="26" t="n">
        <v>2026</v>
      </c>
      <c r="AB89" s="26" t="n">
        <v>2026</v>
      </c>
    </row>
    <row r="90" customFormat="false" ht="27.1" hidden="false" customHeight="true" outlineLevel="0" collapsed="false">
      <c r="A90" s="21" t="n">
        <v>20</v>
      </c>
      <c r="B90" s="22" t="s">
        <v>113</v>
      </c>
      <c r="C90" s="18" t="n">
        <v>4761633.85</v>
      </c>
      <c r="D90" s="24" t="n">
        <v>0</v>
      </c>
      <c r="E90" s="24" t="n">
        <v>0</v>
      </c>
      <c r="F90" s="24" t="n">
        <v>0</v>
      </c>
      <c r="G90" s="24" t="n">
        <v>0</v>
      </c>
      <c r="H90" s="24" t="n">
        <v>0</v>
      </c>
      <c r="I90" s="24" t="n">
        <v>0</v>
      </c>
      <c r="J90" s="42" t="n">
        <v>0</v>
      </c>
      <c r="K90" s="24" t="n">
        <v>0</v>
      </c>
      <c r="L90" s="24" t="n">
        <v>890</v>
      </c>
      <c r="M90" s="24" t="n">
        <v>11298113.9</v>
      </c>
      <c r="N90" s="24" t="n">
        <v>0</v>
      </c>
      <c r="O90" s="24" t="n">
        <v>0</v>
      </c>
      <c r="P90" s="24" t="n">
        <v>479.33</v>
      </c>
      <c r="Q90" s="24" t="n">
        <v>4691264.88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76143.02</v>
      </c>
      <c r="Y90" s="24" t="n">
        <v>0</v>
      </c>
      <c r="Z90" s="26" t="n">
        <v>2026</v>
      </c>
      <c r="AA90" s="26" t="n">
        <v>2026</v>
      </c>
      <c r="AB90" s="26" t="n">
        <v>2026</v>
      </c>
    </row>
    <row r="91" customFormat="false" ht="26.8" hidden="false" customHeight="false" outlineLevel="0" collapsed="false">
      <c r="A91" s="32" t="n">
        <v>63</v>
      </c>
      <c r="B91" s="30" t="s">
        <v>114</v>
      </c>
      <c r="C91" s="18" t="n">
        <f aca="false">D91+E91+F91+G91+H91+I91+K91+M91+O91+Q91+S91+T91+U91+V91+W91+X91+Y91+Z91+AA91+AB91+AC91+AD91</f>
        <v>10663388.4</v>
      </c>
      <c r="D91" s="33" t="n">
        <v>0</v>
      </c>
      <c r="E91" s="33" t="n">
        <v>0</v>
      </c>
      <c r="F91" s="33" t="n">
        <v>0</v>
      </c>
      <c r="G91" s="33" t="n">
        <v>0</v>
      </c>
      <c r="H91" s="33" t="n">
        <v>0</v>
      </c>
      <c r="I91" s="33" t="n">
        <v>0</v>
      </c>
      <c r="J91" s="34" t="n">
        <v>0</v>
      </c>
      <c r="K91" s="33" t="n">
        <v>0</v>
      </c>
      <c r="L91" s="39" t="n">
        <v>840</v>
      </c>
      <c r="M91" s="23" t="n">
        <v>10663388.4</v>
      </c>
      <c r="N91" s="33" t="n">
        <v>0</v>
      </c>
      <c r="O91" s="33" t="n">
        <v>0</v>
      </c>
      <c r="P91" s="33" t="n">
        <v>0</v>
      </c>
      <c r="Q91" s="33" t="n">
        <v>0</v>
      </c>
      <c r="R91" s="33" t="n">
        <v>0</v>
      </c>
      <c r="S91" s="33" t="n">
        <v>0</v>
      </c>
      <c r="T91" s="33" t="n">
        <v>0</v>
      </c>
      <c r="U91" s="33" t="n">
        <v>0</v>
      </c>
      <c r="V91" s="33" t="n">
        <v>0</v>
      </c>
      <c r="W91" s="33" t="n">
        <v>0</v>
      </c>
      <c r="X91" s="33" t="n">
        <v>0</v>
      </c>
      <c r="Y91" s="33" t="n">
        <v>0</v>
      </c>
      <c r="Z91" s="33" t="n">
        <v>0</v>
      </c>
      <c r="AA91" s="33" t="n">
        <v>0</v>
      </c>
      <c r="AB91" s="33" t="n">
        <f aca="false">ROUND(Q91*0.9416%,2)+ROUND(S91*0.9416%,2)</f>
        <v>0</v>
      </c>
    </row>
    <row r="92" customFormat="false" ht="26.8" hidden="false" customHeight="false" outlineLevel="0" collapsed="false">
      <c r="A92" s="32" t="n">
        <v>67</v>
      </c>
      <c r="B92" s="30" t="s">
        <v>115</v>
      </c>
      <c r="C92" s="18" t="n">
        <v>10672596.3</v>
      </c>
      <c r="D92" s="33" t="n">
        <v>0</v>
      </c>
      <c r="E92" s="33" t="n">
        <v>0</v>
      </c>
      <c r="F92" s="33" t="n">
        <v>0</v>
      </c>
      <c r="G92" s="33" t="n">
        <v>0</v>
      </c>
      <c r="H92" s="33" t="n">
        <v>0</v>
      </c>
      <c r="I92" s="33" t="n">
        <v>0</v>
      </c>
      <c r="J92" s="34" t="n">
        <v>0</v>
      </c>
      <c r="K92" s="33" t="n">
        <v>0</v>
      </c>
      <c r="L92" s="23" t="n">
        <v>0</v>
      </c>
      <c r="M92" s="43" t="n">
        <v>0</v>
      </c>
      <c r="N92" s="33" t="n">
        <v>0</v>
      </c>
      <c r="O92" s="33" t="n">
        <v>0</v>
      </c>
      <c r="P92" s="33" t="n">
        <v>930</v>
      </c>
      <c r="Q92" s="33" t="n">
        <v>10672596.3</v>
      </c>
      <c r="R92" s="33" t="n">
        <v>0</v>
      </c>
      <c r="S92" s="33" t="n">
        <v>0</v>
      </c>
      <c r="T92" s="33" t="n">
        <v>0</v>
      </c>
      <c r="U92" s="33" t="n">
        <v>0</v>
      </c>
      <c r="V92" s="33" t="n">
        <v>0</v>
      </c>
      <c r="W92" s="33" t="n">
        <v>0</v>
      </c>
      <c r="X92" s="33" t="n">
        <v>0</v>
      </c>
      <c r="Y92" s="33" t="n">
        <v>0</v>
      </c>
      <c r="Z92" s="33" t="n">
        <v>0</v>
      </c>
      <c r="AA92" s="33" t="n">
        <v>0</v>
      </c>
      <c r="AB92" s="33" t="n">
        <f aca="false">ROUND(D92*2.14%,2)</f>
        <v>0</v>
      </c>
    </row>
    <row r="93" customFormat="false" ht="26.8" hidden="false" customHeight="false" outlineLevel="0" collapsed="false">
      <c r="A93" s="36" t="s">
        <v>116</v>
      </c>
      <c r="B93" s="36"/>
      <c r="C93" s="23" t="n">
        <f aca="false">SUM(C94:C95)</f>
        <v>21763467.94</v>
      </c>
      <c r="D93" s="23" t="n">
        <f aca="false">D107+D108+D109+D110</f>
        <v>0</v>
      </c>
      <c r="E93" s="23" t="n">
        <f aca="false">E107+E108+E109+E110</f>
        <v>0</v>
      </c>
      <c r="F93" s="23" t="n">
        <f aca="false">F107+F108+F109+F110</f>
        <v>0</v>
      </c>
      <c r="G93" s="23" t="n">
        <f aca="false">G107+G108+G109+G110</f>
        <v>0</v>
      </c>
      <c r="H93" s="23" t="n">
        <f aca="false">H107+H108+H109+H110</f>
        <v>0</v>
      </c>
      <c r="I93" s="23" t="n">
        <f aca="false">I107+I108+I109+I110</f>
        <v>0</v>
      </c>
      <c r="J93" s="37" t="n">
        <f aca="false">J107+J108+J109+J110</f>
        <v>0</v>
      </c>
      <c r="K93" s="23" t="n">
        <f aca="false">K107+K108+K109+K110</f>
        <v>0</v>
      </c>
      <c r="L93" s="23" t="n">
        <f aca="false">L107+L108+L109+L110</f>
        <v>2624</v>
      </c>
      <c r="M93" s="23" t="n">
        <f aca="false">M107+M108+M109+M110</f>
        <v>33310394.16</v>
      </c>
      <c r="N93" s="23" t="n">
        <f aca="false">N107+N108+N109+N110</f>
        <v>0</v>
      </c>
      <c r="O93" s="23" t="n">
        <f aca="false">O107+O108+O109+O110</f>
        <v>0</v>
      </c>
      <c r="P93" s="23" t="n">
        <f aca="false">P107+P108+P109+P110</f>
        <v>0</v>
      </c>
      <c r="Q93" s="23" t="n">
        <f aca="false">Q107+Q108+Q109+Q110</f>
        <v>0</v>
      </c>
      <c r="R93" s="23" t="n">
        <f aca="false">R107+R108+R109+R110</f>
        <v>0</v>
      </c>
      <c r="S93" s="23" t="n">
        <f aca="false">S107+S108+S109+S110</f>
        <v>0</v>
      </c>
      <c r="T93" s="23" t="n">
        <f aca="false">T107+T108+T109+T110</f>
        <v>0</v>
      </c>
      <c r="U93" s="23" t="n">
        <f aca="false">U107+U108+U109+U110</f>
        <v>0</v>
      </c>
      <c r="V93" s="23" t="n">
        <f aca="false">V107+V108+V109+V110</f>
        <v>0</v>
      </c>
      <c r="W93" s="23" t="n">
        <f aca="false">W107+W108+W109+W110</f>
        <v>0</v>
      </c>
      <c r="X93" s="23" t="n">
        <f aca="false">X107+X108+X109+X110</f>
        <v>0</v>
      </c>
      <c r="Y93" s="23" t="n">
        <f aca="false">Y107+Y108+Y109+Y110</f>
        <v>0</v>
      </c>
      <c r="Z93" s="23" t="e">
        <f aca="false">Z107+Z108+Z109+Z110</f>
        <v>#VALUE!</v>
      </c>
      <c r="AA93" s="23" t="e">
        <f aca="false">AA107+AA108+AA109+AA110</f>
        <v>#VALUE!</v>
      </c>
      <c r="AB93" s="23" t="e">
        <f aca="false">AB107+AB108+AB109+AB110</f>
        <v>#VALUE!</v>
      </c>
    </row>
    <row r="94" customFormat="false" ht="26.8" hidden="false" customHeight="false" outlineLevel="0" collapsed="false">
      <c r="A94" s="29" t="n">
        <v>21</v>
      </c>
      <c r="B94" s="44" t="s">
        <v>117</v>
      </c>
      <c r="C94" s="23" t="n">
        <v>13456180.6</v>
      </c>
      <c r="D94" s="23" t="n">
        <f aca="false">D114</f>
        <v>0</v>
      </c>
      <c r="E94" s="23" t="n">
        <f aca="false">E114</f>
        <v>0</v>
      </c>
      <c r="F94" s="23" t="n">
        <f aca="false">F114</f>
        <v>0</v>
      </c>
      <c r="G94" s="23" t="n">
        <f aca="false">G114</f>
        <v>0</v>
      </c>
      <c r="H94" s="23" t="n">
        <f aca="false">H114</f>
        <v>0</v>
      </c>
      <c r="I94" s="23" t="n">
        <f aca="false">I114</f>
        <v>0</v>
      </c>
      <c r="J94" s="45" t="n">
        <f aca="false">J114</f>
        <v>0</v>
      </c>
      <c r="K94" s="23" t="n">
        <f aca="false">K114</f>
        <v>0</v>
      </c>
      <c r="L94" s="23" t="n">
        <v>1060</v>
      </c>
      <c r="M94" s="43" t="n">
        <v>12961754.29</v>
      </c>
      <c r="N94" s="23" t="n">
        <v>0</v>
      </c>
      <c r="O94" s="23" t="n">
        <v>0</v>
      </c>
      <c r="P94" s="23" t="n">
        <v>0</v>
      </c>
      <c r="Q94" s="23" t="n">
        <v>0</v>
      </c>
      <c r="R94" s="23" t="n">
        <v>0</v>
      </c>
      <c r="S94" s="23" t="n">
        <v>0</v>
      </c>
      <c r="T94" s="23" t="n">
        <v>0</v>
      </c>
      <c r="U94" s="23" t="n">
        <v>0</v>
      </c>
      <c r="V94" s="23" t="n">
        <v>0</v>
      </c>
      <c r="W94" s="23" t="n">
        <v>0</v>
      </c>
      <c r="X94" s="23" t="n">
        <v>0</v>
      </c>
      <c r="Y94" s="23" t="n">
        <v>0</v>
      </c>
      <c r="Z94" s="23" t="n">
        <v>0</v>
      </c>
      <c r="AA94" s="23" t="n">
        <v>0</v>
      </c>
      <c r="AB94" s="23" t="n">
        <v>300000</v>
      </c>
    </row>
    <row r="95" customFormat="false" ht="26.8" hidden="false" customHeight="false" outlineLevel="0" collapsed="false">
      <c r="A95" s="28" t="n">
        <v>22</v>
      </c>
      <c r="B95" s="22" t="s">
        <v>118</v>
      </c>
      <c r="C95" s="23" t="n">
        <f aca="false">D95+E95+F95+G95+H95+I95+K95+M95+O95+Q95+S95+T95+U95+V95+X95+Y95+W95</f>
        <v>8307287.34</v>
      </c>
      <c r="D95" s="24" t="n">
        <v>0</v>
      </c>
      <c r="E95" s="24" t="n">
        <v>0</v>
      </c>
      <c r="F95" s="24" t="n">
        <v>0</v>
      </c>
      <c r="G95" s="24" t="n">
        <v>0</v>
      </c>
      <c r="H95" s="24" t="n">
        <v>0</v>
      </c>
      <c r="I95" s="24" t="n">
        <v>0</v>
      </c>
      <c r="J95" s="42" t="n">
        <v>0</v>
      </c>
      <c r="K95" s="24" t="n">
        <v>0</v>
      </c>
      <c r="L95" s="24" t="n">
        <v>654.4</v>
      </c>
      <c r="M95" s="24" t="n">
        <v>8307287.34</v>
      </c>
      <c r="N95" s="24" t="n">
        <v>0</v>
      </c>
      <c r="O95" s="24" t="n">
        <v>0</v>
      </c>
      <c r="P95" s="24" t="n">
        <v>0</v>
      </c>
      <c r="Q95" s="24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6" t="n">
        <v>2027</v>
      </c>
      <c r="AA95" s="26" t="n">
        <v>2027</v>
      </c>
      <c r="AB95" s="26" t="n">
        <v>2027</v>
      </c>
    </row>
    <row r="96" customFormat="false" ht="26.8" hidden="false" customHeight="false" outlineLevel="0" collapsed="false">
      <c r="A96" s="35" t="n">
        <v>54</v>
      </c>
      <c r="B96" s="30" t="s">
        <v>119</v>
      </c>
      <c r="C96" s="18" t="n">
        <v>4823913</v>
      </c>
      <c r="D96" s="23" t="n">
        <v>0</v>
      </c>
      <c r="E96" s="23" t="n">
        <v>0</v>
      </c>
      <c r="F96" s="23" t="n">
        <v>0</v>
      </c>
      <c r="G96" s="23" t="n">
        <v>0</v>
      </c>
      <c r="H96" s="23" t="n">
        <v>0</v>
      </c>
      <c r="I96" s="23" t="n">
        <v>0</v>
      </c>
      <c r="J96" s="37" t="n">
        <v>0</v>
      </c>
      <c r="K96" s="23" t="n">
        <v>0</v>
      </c>
      <c r="L96" s="23" t="n">
        <v>380</v>
      </c>
      <c r="M96" s="23" t="n">
        <v>4823913</v>
      </c>
      <c r="N96" s="23" t="n">
        <v>0</v>
      </c>
      <c r="O96" s="23" t="n">
        <v>0</v>
      </c>
      <c r="P96" s="23" t="n">
        <v>0</v>
      </c>
      <c r="Q96" s="23" t="n">
        <v>0</v>
      </c>
      <c r="R96" s="23" t="n">
        <v>0</v>
      </c>
      <c r="S96" s="23" t="n">
        <v>0</v>
      </c>
      <c r="T96" s="23" t="n">
        <v>0</v>
      </c>
      <c r="U96" s="23" t="n">
        <v>0</v>
      </c>
      <c r="V96" s="23" t="n">
        <v>0</v>
      </c>
      <c r="W96" s="23" t="n">
        <v>0</v>
      </c>
      <c r="X96" s="23" t="n">
        <v>0</v>
      </c>
      <c r="Y96" s="23" t="n">
        <v>0</v>
      </c>
      <c r="Z96" s="23" t="n">
        <v>0</v>
      </c>
      <c r="AA96" s="23" t="n">
        <v>0</v>
      </c>
      <c r="AB96" s="23" t="n">
        <v>0</v>
      </c>
    </row>
    <row r="97" customFormat="false" ht="26.8" hidden="false" customHeight="false" outlineLevel="0" collapsed="false">
      <c r="A97" s="35" t="n">
        <v>56</v>
      </c>
      <c r="B97" s="30" t="s">
        <v>120</v>
      </c>
      <c r="C97" s="18" t="n">
        <f aca="false">D97+E97+F97+G97+H97+I97+K97+M97+O97+Q97+S97+T97+U97+V97+W97+X97+Y97+Z97+AA97+AB97+AC97+AD97</f>
        <v>8958086.24</v>
      </c>
      <c r="D97" s="23" t="n">
        <v>0</v>
      </c>
      <c r="E97" s="23" t="n">
        <v>0</v>
      </c>
      <c r="F97" s="23" t="n">
        <v>0</v>
      </c>
      <c r="G97" s="23" t="n">
        <v>0</v>
      </c>
      <c r="H97" s="23" t="n">
        <v>0</v>
      </c>
      <c r="I97" s="23" t="n">
        <v>0</v>
      </c>
      <c r="J97" s="37" t="n">
        <v>0</v>
      </c>
      <c r="K97" s="23" t="n">
        <v>0</v>
      </c>
      <c r="L97" s="23" t="n">
        <v>808.6</v>
      </c>
      <c r="M97" s="23" t="n">
        <v>8778355.66</v>
      </c>
      <c r="N97" s="23" t="n">
        <v>0</v>
      </c>
      <c r="O97" s="23" t="n">
        <v>0</v>
      </c>
      <c r="P97" s="23" t="n">
        <v>0</v>
      </c>
      <c r="Q97" s="23" t="n">
        <v>0</v>
      </c>
      <c r="R97" s="23" t="n">
        <v>0</v>
      </c>
      <c r="S97" s="23" t="n">
        <v>0</v>
      </c>
      <c r="T97" s="23" t="n">
        <v>0</v>
      </c>
      <c r="U97" s="23" t="n">
        <v>0</v>
      </c>
      <c r="V97" s="23" t="n">
        <v>0</v>
      </c>
      <c r="W97" s="23" t="n">
        <v>0</v>
      </c>
      <c r="X97" s="23" t="n">
        <v>0</v>
      </c>
      <c r="Y97" s="23" t="n">
        <v>0</v>
      </c>
      <c r="Z97" s="23" t="n">
        <v>0</v>
      </c>
      <c r="AA97" s="23" t="n">
        <v>0</v>
      </c>
      <c r="AB97" s="23" t="n">
        <v>179730.58</v>
      </c>
    </row>
    <row r="98" customFormat="false" ht="26.8" hidden="false" customHeight="false" outlineLevel="0" collapsed="false">
      <c r="A98" s="46" t="n">
        <v>98</v>
      </c>
      <c r="B98" s="44" t="s">
        <v>121</v>
      </c>
      <c r="C98" s="23" t="n">
        <v>7172398.1</v>
      </c>
      <c r="D98" s="23" t="n">
        <f aca="false">D114</f>
        <v>0</v>
      </c>
      <c r="E98" s="23" t="n">
        <f aca="false">E114</f>
        <v>0</v>
      </c>
      <c r="F98" s="23" t="n">
        <f aca="false">F114</f>
        <v>0</v>
      </c>
      <c r="G98" s="23" t="n">
        <f aca="false">G114</f>
        <v>0</v>
      </c>
      <c r="H98" s="23" t="n">
        <f aca="false">H114</f>
        <v>0</v>
      </c>
      <c r="I98" s="23" t="n">
        <f aca="false">I114</f>
        <v>0</v>
      </c>
      <c r="J98" s="45" t="n">
        <f aca="false">J114</f>
        <v>0</v>
      </c>
      <c r="K98" s="23" t="n">
        <f aca="false">K114</f>
        <v>0</v>
      </c>
      <c r="L98" s="23" t="n">
        <v>565</v>
      </c>
      <c r="M98" s="43" t="n">
        <v>7172398.1</v>
      </c>
      <c r="N98" s="23" t="n">
        <v>0</v>
      </c>
      <c r="O98" s="23" t="n">
        <v>0</v>
      </c>
      <c r="P98" s="23" t="n">
        <v>0</v>
      </c>
      <c r="Q98" s="23" t="n">
        <v>0</v>
      </c>
      <c r="R98" s="23" t="n">
        <v>0</v>
      </c>
      <c r="S98" s="23" t="n">
        <v>0</v>
      </c>
      <c r="T98" s="23" t="n">
        <v>0</v>
      </c>
      <c r="U98" s="23" t="n">
        <v>0</v>
      </c>
      <c r="V98" s="23" t="n">
        <v>0</v>
      </c>
      <c r="W98" s="23" t="n">
        <v>0</v>
      </c>
      <c r="X98" s="23" t="n">
        <v>0</v>
      </c>
      <c r="Y98" s="23" t="n">
        <v>0</v>
      </c>
      <c r="Z98" s="23" t="n">
        <v>0</v>
      </c>
      <c r="AA98" s="23" t="n">
        <v>0</v>
      </c>
      <c r="AB98" s="23" t="n">
        <v>0</v>
      </c>
    </row>
    <row r="99" customFormat="false" ht="26.8" hidden="false" customHeight="false" outlineLevel="0" collapsed="false">
      <c r="A99" s="20" t="s">
        <v>122</v>
      </c>
      <c r="B99" s="20"/>
      <c r="C99" s="18" t="n">
        <f aca="false">C101</f>
        <v>3672291.2</v>
      </c>
      <c r="D99" s="18" t="n">
        <f aca="false">D101</f>
        <v>0</v>
      </c>
      <c r="E99" s="18" t="n">
        <f aca="false">E101</f>
        <v>0</v>
      </c>
      <c r="F99" s="18" t="n">
        <f aca="false">F101</f>
        <v>0</v>
      </c>
      <c r="G99" s="18" t="n">
        <f aca="false">G101</f>
        <v>0</v>
      </c>
      <c r="H99" s="18" t="n">
        <f aca="false">H101</f>
        <v>0</v>
      </c>
      <c r="I99" s="18" t="n">
        <f aca="false">I101</f>
        <v>0</v>
      </c>
      <c r="J99" s="40" t="n">
        <f aca="false">J101</f>
        <v>0</v>
      </c>
      <c r="K99" s="18" t="n">
        <f aca="false">K101</f>
        <v>0</v>
      </c>
      <c r="L99" s="18" t="n">
        <f aca="false">L101</f>
        <v>0</v>
      </c>
      <c r="M99" s="18" t="n">
        <f aca="false">M101</f>
        <v>0</v>
      </c>
      <c r="N99" s="18" t="n">
        <f aca="false">N101</f>
        <v>0</v>
      </c>
      <c r="O99" s="18" t="n">
        <f aca="false">O101</f>
        <v>0</v>
      </c>
      <c r="P99" s="18" t="n">
        <f aca="false">P101</f>
        <v>320</v>
      </c>
      <c r="Q99" s="18" t="n">
        <f aca="false">Q101</f>
        <v>3672291.2</v>
      </c>
      <c r="R99" s="18" t="n">
        <f aca="false">R101</f>
        <v>0</v>
      </c>
      <c r="S99" s="18" t="n">
        <f aca="false">S101</f>
        <v>0</v>
      </c>
      <c r="T99" s="18" t="n">
        <f aca="false">T101</f>
        <v>0</v>
      </c>
      <c r="U99" s="18" t="n">
        <f aca="false">U101</f>
        <v>0</v>
      </c>
      <c r="V99" s="18" t="n">
        <f aca="false">V101</f>
        <v>0</v>
      </c>
      <c r="W99" s="18" t="n">
        <f aca="false">W101</f>
        <v>0</v>
      </c>
      <c r="X99" s="18" t="n">
        <f aca="false">X101</f>
        <v>0</v>
      </c>
      <c r="Y99" s="18" t="n">
        <f aca="false">Y101</f>
        <v>0</v>
      </c>
      <c r="Z99" s="19" t="s">
        <v>34</v>
      </c>
      <c r="AA99" s="19" t="s">
        <v>34</v>
      </c>
      <c r="AB99" s="19" t="s">
        <v>34</v>
      </c>
    </row>
    <row r="100" customFormat="false" ht="26.8" hidden="false" customHeight="false" outlineLevel="0" collapsed="false">
      <c r="A100" s="32" t="n">
        <v>59</v>
      </c>
      <c r="B100" s="30" t="s">
        <v>123</v>
      </c>
      <c r="C100" s="18" t="n">
        <v>9850939.76</v>
      </c>
      <c r="D100" s="33" t="n">
        <v>0</v>
      </c>
      <c r="E100" s="33" t="n">
        <v>0</v>
      </c>
      <c r="F100" s="33" t="n">
        <v>0</v>
      </c>
      <c r="G100" s="33" t="n">
        <v>0</v>
      </c>
      <c r="H100" s="33" t="n">
        <v>0</v>
      </c>
      <c r="I100" s="33" t="n">
        <v>0</v>
      </c>
      <c r="J100" s="34" t="n">
        <v>0</v>
      </c>
      <c r="K100" s="33" t="n">
        <v>0</v>
      </c>
      <c r="L100" s="23" t="n">
        <v>776</v>
      </c>
      <c r="M100" s="23" t="n">
        <v>9050939.76</v>
      </c>
      <c r="N100" s="33" t="n">
        <v>0</v>
      </c>
      <c r="O100" s="33" t="n">
        <v>0</v>
      </c>
      <c r="P100" s="23" t="n">
        <v>0</v>
      </c>
      <c r="Q100" s="23" t="n">
        <v>0</v>
      </c>
      <c r="R100" s="33" t="n">
        <v>0</v>
      </c>
      <c r="S100" s="33" t="n">
        <v>0</v>
      </c>
      <c r="T100" s="33" t="n">
        <v>0</v>
      </c>
      <c r="U100" s="33" t="n">
        <v>0</v>
      </c>
      <c r="V100" s="33" t="n">
        <v>0</v>
      </c>
      <c r="W100" s="33" t="n">
        <v>0</v>
      </c>
      <c r="X100" s="33" t="n">
        <v>0</v>
      </c>
      <c r="Y100" s="33" t="n">
        <v>0</v>
      </c>
      <c r="Z100" s="33" t="n">
        <v>0</v>
      </c>
      <c r="AA100" s="33" t="n">
        <v>0</v>
      </c>
      <c r="AB100" s="33" t="n">
        <v>0</v>
      </c>
    </row>
    <row r="101" customFormat="false" ht="26.8" hidden="false" customHeight="false" outlineLevel="0" collapsed="false">
      <c r="A101" s="32" t="n">
        <v>60</v>
      </c>
      <c r="B101" s="30" t="s">
        <v>124</v>
      </c>
      <c r="C101" s="18" t="n">
        <v>3672291.2</v>
      </c>
      <c r="D101" s="33" t="n">
        <v>0</v>
      </c>
      <c r="E101" s="33" t="n">
        <v>0</v>
      </c>
      <c r="F101" s="33" t="n">
        <v>0</v>
      </c>
      <c r="G101" s="33" t="n">
        <v>0</v>
      </c>
      <c r="H101" s="33" t="n">
        <v>0</v>
      </c>
      <c r="I101" s="33" t="n">
        <v>0</v>
      </c>
      <c r="J101" s="34" t="n">
        <v>0</v>
      </c>
      <c r="K101" s="33" t="n">
        <v>0</v>
      </c>
      <c r="L101" s="23" t="n">
        <v>0</v>
      </c>
      <c r="M101" s="23" t="n">
        <v>0</v>
      </c>
      <c r="N101" s="33" t="n">
        <v>0</v>
      </c>
      <c r="O101" s="33" t="n">
        <v>0</v>
      </c>
      <c r="P101" s="23" t="n">
        <v>320</v>
      </c>
      <c r="Q101" s="23" t="n">
        <v>3672291.2</v>
      </c>
      <c r="R101" s="33" t="n">
        <v>0</v>
      </c>
      <c r="S101" s="33" t="n">
        <v>0</v>
      </c>
      <c r="T101" s="33" t="n">
        <v>0</v>
      </c>
      <c r="U101" s="33" t="n">
        <v>0</v>
      </c>
      <c r="V101" s="33" t="n">
        <v>0</v>
      </c>
      <c r="W101" s="33" t="n">
        <v>0</v>
      </c>
      <c r="X101" s="33" t="n">
        <v>0</v>
      </c>
      <c r="Y101" s="33" t="n">
        <v>0</v>
      </c>
      <c r="Z101" s="33" t="n">
        <v>0</v>
      </c>
      <c r="AA101" s="33" t="n">
        <v>0</v>
      </c>
      <c r="AB101" s="33" t="n">
        <v>0</v>
      </c>
    </row>
    <row r="102" customFormat="false" ht="26.8" hidden="false" customHeight="false" outlineLevel="0" collapsed="false">
      <c r="A102" s="47" t="s">
        <v>125</v>
      </c>
      <c r="B102" s="47"/>
      <c r="C102" s="23" t="n">
        <f aca="false">C103+C107+C109+C111+C113</f>
        <v>71640197.69</v>
      </c>
      <c r="D102" s="24" t="n">
        <f aca="false">D103+D107+D109+D111+D113</f>
        <v>0</v>
      </c>
      <c r="E102" s="24" t="n">
        <f aca="false">E103+E107+E109+E111+E113</f>
        <v>0</v>
      </c>
      <c r="F102" s="24" t="n">
        <f aca="false">F103+F107+F109+F111+F113</f>
        <v>0</v>
      </c>
      <c r="G102" s="24" t="n">
        <f aca="false">G103+G107+G109+G111+G113</f>
        <v>0</v>
      </c>
      <c r="H102" s="24" t="n">
        <f aca="false">H103+H107+H109+H111+H113</f>
        <v>0</v>
      </c>
      <c r="I102" s="24" t="n">
        <f aca="false">I103+I107+I109+I111+I113</f>
        <v>0</v>
      </c>
      <c r="J102" s="42" t="n">
        <f aca="false">J103+J107+J109+J111+J113</f>
        <v>0</v>
      </c>
      <c r="K102" s="24" t="n">
        <f aca="false">K103+K107+K109+K111+K113</f>
        <v>0</v>
      </c>
      <c r="L102" s="24" t="n">
        <f aca="false">L103+L107+L109+L111+L113</f>
        <v>5643.4</v>
      </c>
      <c r="M102" s="24" t="n">
        <f aca="false">M103+M107+M109+M111+M113</f>
        <v>71640197.69</v>
      </c>
      <c r="N102" s="24" t="n">
        <f aca="false">N103+N107+N109+N111+N113</f>
        <v>0</v>
      </c>
      <c r="O102" s="24" t="n">
        <f aca="false">O103+O107+O109+O111+O113</f>
        <v>0</v>
      </c>
      <c r="P102" s="24" t="n">
        <f aca="false">P103+P107+P109+P111+P113</f>
        <v>0</v>
      </c>
      <c r="Q102" s="24" t="n">
        <f aca="false">Q103+Q107+Q109+Q111+Q113</f>
        <v>0</v>
      </c>
      <c r="R102" s="24" t="n">
        <f aca="false">R103+R107+R109+R111+R113</f>
        <v>0</v>
      </c>
      <c r="S102" s="24" t="n">
        <f aca="false">S103+S107+S109+S111+S113</f>
        <v>0</v>
      </c>
      <c r="T102" s="24" t="n">
        <f aca="false">T103+T107+T109+T111+T113</f>
        <v>0</v>
      </c>
      <c r="U102" s="24" t="n">
        <f aca="false">U103+U107+U109+U111+U113</f>
        <v>0</v>
      </c>
      <c r="V102" s="24" t="n">
        <f aca="false">V103+V107+V109+V111+V113</f>
        <v>0</v>
      </c>
      <c r="W102" s="24" t="n">
        <f aca="false">W103+W107+W109+W111+W113</f>
        <v>0</v>
      </c>
      <c r="X102" s="24" t="n">
        <f aca="false">X103+X107+X109+X111+X113</f>
        <v>0</v>
      </c>
      <c r="Y102" s="24" t="n">
        <f aca="false">Y103+Y107+Y109+Y111+Y113</f>
        <v>0</v>
      </c>
      <c r="Z102" s="19" t="s">
        <v>34</v>
      </c>
      <c r="AA102" s="19" t="s">
        <v>34</v>
      </c>
      <c r="AB102" s="19" t="s">
        <v>34</v>
      </c>
    </row>
    <row r="103" customFormat="false" ht="26.8" hidden="false" customHeight="false" outlineLevel="0" collapsed="false">
      <c r="A103" s="20" t="s">
        <v>35</v>
      </c>
      <c r="B103" s="20"/>
      <c r="C103" s="18" t="n">
        <f aca="false">C104+C105+C106</f>
        <v>33450033.85</v>
      </c>
      <c r="D103" s="18" t="n">
        <f aca="false">D104+D105+D106</f>
        <v>0</v>
      </c>
      <c r="E103" s="18" t="n">
        <f aca="false">E104+E105+E106</f>
        <v>0</v>
      </c>
      <c r="F103" s="18" t="n">
        <f aca="false">F104+F105+F106</f>
        <v>0</v>
      </c>
      <c r="G103" s="18" t="n">
        <f aca="false">G104+G105+G106</f>
        <v>0</v>
      </c>
      <c r="H103" s="18" t="n">
        <f aca="false">H104+H105+H106</f>
        <v>0</v>
      </c>
      <c r="I103" s="18" t="n">
        <f aca="false">I104+I105+I106</f>
        <v>0</v>
      </c>
      <c r="J103" s="40" t="n">
        <f aca="false">J104+J105+J106</f>
        <v>0</v>
      </c>
      <c r="K103" s="18" t="n">
        <f aca="false">K104+K105+K106</f>
        <v>0</v>
      </c>
      <c r="L103" s="18" t="n">
        <f aca="false">L104+L105+L106</f>
        <v>2635</v>
      </c>
      <c r="M103" s="18" t="n">
        <f aca="false">M104+M105+M106</f>
        <v>33450033.85</v>
      </c>
      <c r="N103" s="18" t="n">
        <f aca="false">N104+N105+N106</f>
        <v>0</v>
      </c>
      <c r="O103" s="18" t="n">
        <f aca="false">O104+O105+O106</f>
        <v>0</v>
      </c>
      <c r="P103" s="18" t="n">
        <f aca="false">P104+P105+P106</f>
        <v>0</v>
      </c>
      <c r="Q103" s="18" t="n">
        <f aca="false">Q104+Q105+Q106</f>
        <v>0</v>
      </c>
      <c r="R103" s="18" t="n">
        <f aca="false">R104+R105+R106</f>
        <v>0</v>
      </c>
      <c r="S103" s="18" t="n">
        <f aca="false">S104+S105+S106</f>
        <v>0</v>
      </c>
      <c r="T103" s="18" t="n">
        <f aca="false">T104+T105+T106</f>
        <v>0</v>
      </c>
      <c r="U103" s="18" t="n">
        <f aca="false">U104+U105+U106</f>
        <v>0</v>
      </c>
      <c r="V103" s="18" t="n">
        <f aca="false">V104+V105+V106</f>
        <v>0</v>
      </c>
      <c r="W103" s="18" t="n">
        <f aca="false">W104+W105+W106</f>
        <v>0</v>
      </c>
      <c r="X103" s="18" t="n">
        <f aca="false">X104+X105+X106</f>
        <v>0</v>
      </c>
      <c r="Y103" s="18" t="n">
        <f aca="false">Y104+Y105+Y106</f>
        <v>0</v>
      </c>
      <c r="Z103" s="19" t="s">
        <v>34</v>
      </c>
      <c r="AA103" s="19" t="s">
        <v>34</v>
      </c>
      <c r="AB103" s="19" t="s">
        <v>34</v>
      </c>
    </row>
    <row r="104" customFormat="false" ht="26.8" hidden="false" customHeight="false" outlineLevel="0" collapsed="false">
      <c r="A104" s="21" t="n">
        <v>1</v>
      </c>
      <c r="B104" s="22" t="s">
        <v>126</v>
      </c>
      <c r="C104" s="23" t="n">
        <f aca="false">D104+E104+F104+G104+H104+I104+K104+M104+O104+Q104+S104+T104+U104+V104+X104+Y104+W104</f>
        <v>7045453.05</v>
      </c>
      <c r="D104" s="24" t="n">
        <v>0</v>
      </c>
      <c r="E104" s="24" t="n">
        <v>0</v>
      </c>
      <c r="F104" s="24" t="n">
        <v>0</v>
      </c>
      <c r="G104" s="24" t="n">
        <v>0</v>
      </c>
      <c r="H104" s="24" t="n">
        <v>0</v>
      </c>
      <c r="I104" s="24" t="n">
        <v>0</v>
      </c>
      <c r="J104" s="42" t="n">
        <v>0</v>
      </c>
      <c r="K104" s="24" t="n">
        <v>0</v>
      </c>
      <c r="L104" s="24" t="n">
        <v>555</v>
      </c>
      <c r="M104" s="24" t="n">
        <v>7045453.05</v>
      </c>
      <c r="N104" s="24" t="n">
        <v>0</v>
      </c>
      <c r="O104" s="24" t="n">
        <v>0</v>
      </c>
      <c r="P104" s="24" t="n">
        <v>0</v>
      </c>
      <c r="Q104" s="24" t="n">
        <v>0</v>
      </c>
      <c r="R104" s="24" t="n">
        <v>0</v>
      </c>
      <c r="S104" s="24" t="n">
        <v>0</v>
      </c>
      <c r="T104" s="24" t="n">
        <v>0</v>
      </c>
      <c r="U104" s="24" t="n">
        <v>0</v>
      </c>
      <c r="V104" s="24" t="n">
        <v>0</v>
      </c>
      <c r="W104" s="24" t="n">
        <v>0</v>
      </c>
      <c r="X104" s="24" t="n">
        <v>0</v>
      </c>
      <c r="Y104" s="24" t="n">
        <v>0</v>
      </c>
      <c r="Z104" s="26" t="n">
        <v>2027</v>
      </c>
      <c r="AA104" s="26" t="n">
        <v>2027</v>
      </c>
      <c r="AB104" s="26" t="n">
        <v>2027</v>
      </c>
    </row>
    <row r="105" customFormat="false" ht="26.8" hidden="false" customHeight="false" outlineLevel="0" collapsed="false">
      <c r="A105" s="21" t="n">
        <v>2</v>
      </c>
      <c r="B105" s="22" t="s">
        <v>127</v>
      </c>
      <c r="C105" s="23" t="n">
        <f aca="false">D105+E105+F105+G105+H105+I105+K105+M105+O105+Q105+S105+T105+U105+V105+X105+Y105+W105</f>
        <v>16502863</v>
      </c>
      <c r="D105" s="24" t="n">
        <v>0</v>
      </c>
      <c r="E105" s="24" t="n">
        <v>0</v>
      </c>
      <c r="F105" s="24" t="n">
        <v>0</v>
      </c>
      <c r="G105" s="24" t="n">
        <v>0</v>
      </c>
      <c r="H105" s="24" t="n">
        <v>0</v>
      </c>
      <c r="I105" s="24" t="n">
        <v>0</v>
      </c>
      <c r="J105" s="42" t="n">
        <v>0</v>
      </c>
      <c r="K105" s="24" t="n">
        <v>0</v>
      </c>
      <c r="L105" s="24" t="n">
        <v>1300</v>
      </c>
      <c r="M105" s="24" t="n">
        <v>16502863</v>
      </c>
      <c r="N105" s="24" t="n">
        <v>0</v>
      </c>
      <c r="O105" s="24" t="n">
        <v>0</v>
      </c>
      <c r="P105" s="24" t="n">
        <v>0</v>
      </c>
      <c r="Q105" s="24" t="n">
        <v>0</v>
      </c>
      <c r="R105" s="24" t="n">
        <v>0</v>
      </c>
      <c r="S105" s="24" t="n">
        <v>0</v>
      </c>
      <c r="T105" s="24" t="n">
        <v>0</v>
      </c>
      <c r="U105" s="24" t="n">
        <v>0</v>
      </c>
      <c r="V105" s="24" t="n">
        <v>0</v>
      </c>
      <c r="W105" s="24" t="n">
        <v>0</v>
      </c>
      <c r="X105" s="24" t="n">
        <v>0</v>
      </c>
      <c r="Y105" s="24" t="n">
        <v>0</v>
      </c>
      <c r="Z105" s="26" t="n">
        <v>2027</v>
      </c>
      <c r="AA105" s="26" t="n">
        <v>2027</v>
      </c>
      <c r="AB105" s="26" t="n">
        <v>2027</v>
      </c>
    </row>
    <row r="106" customFormat="false" ht="26.8" hidden="false" customHeight="false" outlineLevel="0" collapsed="false">
      <c r="A106" s="21" t="n">
        <v>3</v>
      </c>
      <c r="B106" s="22" t="s">
        <v>128</v>
      </c>
      <c r="C106" s="23" t="n">
        <f aca="false">D106+E106+F106+G106+H106+I106+K106+M106+O106+Q106+S106+T106+U106+V106+X106+Y106+W106</f>
        <v>9901717.8</v>
      </c>
      <c r="D106" s="24" t="n">
        <v>0</v>
      </c>
      <c r="E106" s="24" t="n">
        <v>0</v>
      </c>
      <c r="F106" s="24" t="n">
        <v>0</v>
      </c>
      <c r="G106" s="24" t="n">
        <v>0</v>
      </c>
      <c r="H106" s="24" t="n">
        <v>0</v>
      </c>
      <c r="I106" s="24" t="n">
        <v>0</v>
      </c>
      <c r="J106" s="42" t="n">
        <v>0</v>
      </c>
      <c r="K106" s="24" t="n">
        <v>0</v>
      </c>
      <c r="L106" s="24" t="n">
        <v>780</v>
      </c>
      <c r="M106" s="24" t="n">
        <v>9901717.8</v>
      </c>
      <c r="N106" s="24" t="n">
        <v>0</v>
      </c>
      <c r="O106" s="24" t="n">
        <v>0</v>
      </c>
      <c r="P106" s="24" t="n">
        <v>0</v>
      </c>
      <c r="Q106" s="24" t="n">
        <v>0</v>
      </c>
      <c r="R106" s="24" t="n">
        <v>0</v>
      </c>
      <c r="S106" s="24" t="n">
        <v>0</v>
      </c>
      <c r="T106" s="24" t="n">
        <v>0</v>
      </c>
      <c r="U106" s="24" t="n">
        <v>0</v>
      </c>
      <c r="V106" s="24" t="n">
        <v>0</v>
      </c>
      <c r="W106" s="24" t="n">
        <v>0</v>
      </c>
      <c r="X106" s="24" t="n">
        <v>0</v>
      </c>
      <c r="Y106" s="24" t="n">
        <v>0</v>
      </c>
      <c r="Z106" s="26" t="n">
        <v>2027</v>
      </c>
      <c r="AA106" s="26" t="n">
        <v>2027</v>
      </c>
      <c r="AB106" s="26" t="n">
        <v>2027</v>
      </c>
    </row>
    <row r="107" customFormat="false" ht="26.8" hidden="false" customHeight="false" outlineLevel="0" collapsed="false">
      <c r="A107" s="20" t="s">
        <v>122</v>
      </c>
      <c r="B107" s="20"/>
      <c r="C107" s="18" t="n">
        <f aca="false">C108</f>
        <v>7540538.9</v>
      </c>
      <c r="D107" s="18" t="n">
        <f aca="false">D108</f>
        <v>0</v>
      </c>
      <c r="E107" s="18" t="n">
        <f aca="false">E108</f>
        <v>0</v>
      </c>
      <c r="F107" s="18" t="n">
        <f aca="false">F108</f>
        <v>0</v>
      </c>
      <c r="G107" s="18" t="n">
        <f aca="false">G108</f>
        <v>0</v>
      </c>
      <c r="H107" s="18" t="n">
        <f aca="false">H108</f>
        <v>0</v>
      </c>
      <c r="I107" s="18" t="n">
        <f aca="false">I108</f>
        <v>0</v>
      </c>
      <c r="J107" s="40" t="n">
        <f aca="false">J108</f>
        <v>0</v>
      </c>
      <c r="K107" s="18" t="n">
        <f aca="false">K108</f>
        <v>0</v>
      </c>
      <c r="L107" s="18" t="n">
        <f aca="false">L108</f>
        <v>594</v>
      </c>
      <c r="M107" s="18" t="n">
        <f aca="false">M108</f>
        <v>7540538.9</v>
      </c>
      <c r="N107" s="18" t="n">
        <f aca="false">N108</f>
        <v>0</v>
      </c>
      <c r="O107" s="18" t="n">
        <f aca="false">O108</f>
        <v>0</v>
      </c>
      <c r="P107" s="18" t="n">
        <f aca="false">P108</f>
        <v>0</v>
      </c>
      <c r="Q107" s="18" t="n">
        <f aca="false">Q108</f>
        <v>0</v>
      </c>
      <c r="R107" s="18" t="n">
        <f aca="false">R108</f>
        <v>0</v>
      </c>
      <c r="S107" s="18" t="n">
        <f aca="false">S108</f>
        <v>0</v>
      </c>
      <c r="T107" s="18" t="n">
        <f aca="false">T108</f>
        <v>0</v>
      </c>
      <c r="U107" s="18" t="n">
        <f aca="false">U108</f>
        <v>0</v>
      </c>
      <c r="V107" s="18" t="n">
        <f aca="false">V108</f>
        <v>0</v>
      </c>
      <c r="W107" s="18" t="n">
        <f aca="false">W108</f>
        <v>0</v>
      </c>
      <c r="X107" s="18" t="n">
        <f aca="false">X108</f>
        <v>0</v>
      </c>
      <c r="Y107" s="18" t="n">
        <f aca="false">Y108</f>
        <v>0</v>
      </c>
      <c r="Z107" s="19" t="s">
        <v>34</v>
      </c>
      <c r="AA107" s="19" t="s">
        <v>34</v>
      </c>
      <c r="AB107" s="19" t="s">
        <v>34</v>
      </c>
    </row>
    <row r="108" customFormat="false" ht="26.8" hidden="false" customHeight="false" outlineLevel="0" collapsed="false">
      <c r="A108" s="21" t="n">
        <v>4</v>
      </c>
      <c r="B108" s="22" t="s">
        <v>129</v>
      </c>
      <c r="C108" s="23" t="n">
        <f aca="false">D108+E108+F108+G108+H108+I108+K108+M108+O108+Q108+S108+T108+U108+V108+X108+Y108+W108</f>
        <v>7540538.9</v>
      </c>
      <c r="D108" s="24" t="n">
        <v>0</v>
      </c>
      <c r="E108" s="24" t="n">
        <v>0</v>
      </c>
      <c r="F108" s="24" t="n">
        <v>0</v>
      </c>
      <c r="G108" s="24" t="n">
        <v>0</v>
      </c>
      <c r="H108" s="24" t="n">
        <v>0</v>
      </c>
      <c r="I108" s="24" t="n">
        <v>0</v>
      </c>
      <c r="J108" s="42" t="n">
        <v>0</v>
      </c>
      <c r="K108" s="24" t="n">
        <v>0</v>
      </c>
      <c r="L108" s="24" t="n">
        <v>594</v>
      </c>
      <c r="M108" s="24" t="n">
        <v>7540538.9</v>
      </c>
      <c r="N108" s="24" t="n">
        <v>0</v>
      </c>
      <c r="O108" s="24" t="n">
        <v>0</v>
      </c>
      <c r="P108" s="24" t="n">
        <v>0</v>
      </c>
      <c r="Q108" s="24" t="n">
        <v>0</v>
      </c>
      <c r="R108" s="24" t="n">
        <v>0</v>
      </c>
      <c r="S108" s="24" t="n">
        <v>0</v>
      </c>
      <c r="T108" s="24" t="n">
        <v>0</v>
      </c>
      <c r="U108" s="24" t="n">
        <v>0</v>
      </c>
      <c r="V108" s="24" t="n">
        <v>0</v>
      </c>
      <c r="W108" s="24" t="n">
        <v>0</v>
      </c>
      <c r="X108" s="24" t="n">
        <v>0</v>
      </c>
      <c r="Y108" s="24" t="n">
        <v>0</v>
      </c>
      <c r="Z108" s="26" t="n">
        <v>2027</v>
      </c>
      <c r="AA108" s="26" t="n">
        <v>2027</v>
      </c>
      <c r="AB108" s="26" t="n">
        <v>2027</v>
      </c>
    </row>
    <row r="109" customFormat="false" ht="26.8" hidden="false" customHeight="false" outlineLevel="0" collapsed="false">
      <c r="A109" s="20" t="s">
        <v>107</v>
      </c>
      <c r="B109" s="20"/>
      <c r="C109" s="18" t="n">
        <f aca="false">C110</f>
        <v>9114658.18</v>
      </c>
      <c r="D109" s="18" t="n">
        <f aca="false">D110</f>
        <v>0</v>
      </c>
      <c r="E109" s="18" t="n">
        <f aca="false">E110</f>
        <v>0</v>
      </c>
      <c r="F109" s="18" t="n">
        <f aca="false">F110</f>
        <v>0</v>
      </c>
      <c r="G109" s="18" t="n">
        <f aca="false">G110</f>
        <v>0</v>
      </c>
      <c r="H109" s="18" t="n">
        <f aca="false">H110</f>
        <v>0</v>
      </c>
      <c r="I109" s="18" t="n">
        <f aca="false">I110</f>
        <v>0</v>
      </c>
      <c r="J109" s="40" t="n">
        <f aca="false">J110</f>
        <v>0</v>
      </c>
      <c r="K109" s="18" t="n">
        <f aca="false">K110</f>
        <v>0</v>
      </c>
      <c r="L109" s="18" t="n">
        <f aca="false">L110</f>
        <v>718</v>
      </c>
      <c r="M109" s="18" t="n">
        <f aca="false">M110</f>
        <v>9114658.18</v>
      </c>
      <c r="N109" s="18" t="n">
        <f aca="false">N110</f>
        <v>0</v>
      </c>
      <c r="O109" s="18" t="n">
        <f aca="false">O110</f>
        <v>0</v>
      </c>
      <c r="P109" s="18" t="n">
        <f aca="false">P110</f>
        <v>0</v>
      </c>
      <c r="Q109" s="18" t="n">
        <f aca="false">Q110</f>
        <v>0</v>
      </c>
      <c r="R109" s="18" t="n">
        <f aca="false">R110</f>
        <v>0</v>
      </c>
      <c r="S109" s="18" t="n">
        <f aca="false">S110</f>
        <v>0</v>
      </c>
      <c r="T109" s="18" t="n">
        <f aca="false">T110</f>
        <v>0</v>
      </c>
      <c r="U109" s="18" t="n">
        <f aca="false">U110</f>
        <v>0</v>
      </c>
      <c r="V109" s="18" t="n">
        <f aca="false">V110</f>
        <v>0</v>
      </c>
      <c r="W109" s="18" t="n">
        <f aca="false">W110</f>
        <v>0</v>
      </c>
      <c r="X109" s="18" t="n">
        <f aca="false">X110</f>
        <v>0</v>
      </c>
      <c r="Y109" s="18" t="n">
        <f aca="false">Y110</f>
        <v>0</v>
      </c>
      <c r="Z109" s="19" t="s">
        <v>34</v>
      </c>
      <c r="AA109" s="19" t="s">
        <v>34</v>
      </c>
      <c r="AB109" s="19" t="s">
        <v>34</v>
      </c>
    </row>
    <row r="110" customFormat="false" ht="26.8" hidden="false" customHeight="false" outlineLevel="0" collapsed="false">
      <c r="A110" s="21" t="n">
        <v>5</v>
      </c>
      <c r="B110" s="22" t="s">
        <v>130</v>
      </c>
      <c r="C110" s="23" t="n">
        <f aca="false">D110+E110+F110+G110+H110+I110+K110+M110+O110+Q110+S110+T110+U110+V110+X110+Y110+W110</f>
        <v>9114658.18</v>
      </c>
      <c r="D110" s="24" t="n">
        <v>0</v>
      </c>
      <c r="E110" s="24" t="n">
        <v>0</v>
      </c>
      <c r="F110" s="24" t="n">
        <v>0</v>
      </c>
      <c r="G110" s="24" t="n">
        <v>0</v>
      </c>
      <c r="H110" s="24" t="n">
        <v>0</v>
      </c>
      <c r="I110" s="24" t="n">
        <v>0</v>
      </c>
      <c r="J110" s="42" t="n">
        <v>0</v>
      </c>
      <c r="K110" s="24" t="n">
        <v>0</v>
      </c>
      <c r="L110" s="24" t="n">
        <v>718</v>
      </c>
      <c r="M110" s="24" t="n">
        <v>9114658.18</v>
      </c>
      <c r="N110" s="24" t="n">
        <v>0</v>
      </c>
      <c r="O110" s="24" t="n">
        <v>0</v>
      </c>
      <c r="P110" s="24" t="n">
        <v>0</v>
      </c>
      <c r="Q110" s="24" t="n">
        <v>0</v>
      </c>
      <c r="R110" s="24" t="n">
        <v>0</v>
      </c>
      <c r="S110" s="24" t="n">
        <v>0</v>
      </c>
      <c r="T110" s="24" t="n">
        <v>0</v>
      </c>
      <c r="U110" s="24" t="n">
        <v>0</v>
      </c>
      <c r="V110" s="24" t="n">
        <v>0</v>
      </c>
      <c r="W110" s="24" t="n">
        <v>0</v>
      </c>
      <c r="X110" s="24" t="n">
        <v>0</v>
      </c>
      <c r="Y110" s="24" t="n">
        <v>0</v>
      </c>
      <c r="Z110" s="26" t="n">
        <v>2027</v>
      </c>
      <c r="AA110" s="26" t="n">
        <v>2027</v>
      </c>
      <c r="AB110" s="26" t="n">
        <v>2027</v>
      </c>
    </row>
    <row r="111" customFormat="false" ht="26.8" hidden="false" customHeight="false" outlineLevel="0" collapsed="false">
      <c r="A111" s="20" t="s">
        <v>105</v>
      </c>
      <c r="B111" s="20"/>
      <c r="C111" s="18" t="n">
        <f aca="false">C112</f>
        <v>13227679.42</v>
      </c>
      <c r="D111" s="18" t="n">
        <f aca="false">D112</f>
        <v>0</v>
      </c>
      <c r="E111" s="18" t="n">
        <f aca="false">E112</f>
        <v>0</v>
      </c>
      <c r="F111" s="18" t="n">
        <f aca="false">F112</f>
        <v>0</v>
      </c>
      <c r="G111" s="18" t="n">
        <f aca="false">G112</f>
        <v>0</v>
      </c>
      <c r="H111" s="18" t="n">
        <f aca="false">H112</f>
        <v>0</v>
      </c>
      <c r="I111" s="18" t="n">
        <f aca="false">I112</f>
        <v>0</v>
      </c>
      <c r="J111" s="40" t="n">
        <f aca="false">J112</f>
        <v>0</v>
      </c>
      <c r="K111" s="18" t="n">
        <f aca="false">K112</f>
        <v>0</v>
      </c>
      <c r="L111" s="18" t="n">
        <f aca="false">L112</f>
        <v>1042</v>
      </c>
      <c r="M111" s="18" t="n">
        <f aca="false">M112</f>
        <v>13227679.42</v>
      </c>
      <c r="N111" s="18" t="n">
        <f aca="false">N112</f>
        <v>0</v>
      </c>
      <c r="O111" s="18" t="n">
        <f aca="false">O112</f>
        <v>0</v>
      </c>
      <c r="P111" s="18" t="n">
        <f aca="false">P112</f>
        <v>0</v>
      </c>
      <c r="Q111" s="18" t="n">
        <f aca="false">Q112</f>
        <v>0</v>
      </c>
      <c r="R111" s="18" t="n">
        <f aca="false">R112</f>
        <v>0</v>
      </c>
      <c r="S111" s="18" t="n">
        <f aca="false">S112</f>
        <v>0</v>
      </c>
      <c r="T111" s="18" t="n">
        <f aca="false">T112</f>
        <v>0</v>
      </c>
      <c r="U111" s="18" t="n">
        <f aca="false">U112</f>
        <v>0</v>
      </c>
      <c r="V111" s="18" t="n">
        <f aca="false">V112</f>
        <v>0</v>
      </c>
      <c r="W111" s="18" t="n">
        <f aca="false">W112</f>
        <v>0</v>
      </c>
      <c r="X111" s="18" t="n">
        <f aca="false">X112</f>
        <v>0</v>
      </c>
      <c r="Y111" s="18" t="n">
        <f aca="false">Y112</f>
        <v>0</v>
      </c>
      <c r="Z111" s="19" t="s">
        <v>34</v>
      </c>
      <c r="AA111" s="19" t="s">
        <v>34</v>
      </c>
      <c r="AB111" s="19" t="s">
        <v>34</v>
      </c>
    </row>
    <row r="112" customFormat="false" ht="26.8" hidden="false" customHeight="false" outlineLevel="0" collapsed="false">
      <c r="A112" s="21" t="n">
        <v>6</v>
      </c>
      <c r="B112" s="22" t="s">
        <v>131</v>
      </c>
      <c r="C112" s="23" t="n">
        <f aca="false">D112+E112+F112+G112+H112+I112+K112+M112+O112+Q112+S112+T112+U112+V112+X112+Y112+W112</f>
        <v>13227679.42</v>
      </c>
      <c r="D112" s="24" t="n">
        <v>0</v>
      </c>
      <c r="E112" s="24" t="n">
        <v>0</v>
      </c>
      <c r="F112" s="24" t="n">
        <v>0</v>
      </c>
      <c r="G112" s="24" t="n">
        <v>0</v>
      </c>
      <c r="H112" s="24" t="n">
        <v>0</v>
      </c>
      <c r="I112" s="24" t="n">
        <v>0</v>
      </c>
      <c r="J112" s="42" t="n">
        <v>0</v>
      </c>
      <c r="K112" s="24" t="n">
        <v>0</v>
      </c>
      <c r="L112" s="24" t="n">
        <v>1042</v>
      </c>
      <c r="M112" s="24" t="n">
        <v>13227679.42</v>
      </c>
      <c r="N112" s="24" t="n">
        <v>0</v>
      </c>
      <c r="O112" s="24" t="n">
        <v>0</v>
      </c>
      <c r="P112" s="24" t="n">
        <v>0</v>
      </c>
      <c r="Q112" s="24" t="n">
        <v>0</v>
      </c>
      <c r="R112" s="24" t="n">
        <v>0</v>
      </c>
      <c r="S112" s="24" t="n">
        <v>0</v>
      </c>
      <c r="T112" s="24" t="n">
        <v>0</v>
      </c>
      <c r="U112" s="24" t="n">
        <v>0</v>
      </c>
      <c r="V112" s="24" t="n">
        <v>0</v>
      </c>
      <c r="W112" s="24" t="n">
        <v>0</v>
      </c>
      <c r="X112" s="24" t="n">
        <v>0</v>
      </c>
      <c r="Y112" s="24" t="n">
        <v>0</v>
      </c>
      <c r="Z112" s="26" t="n">
        <v>2027</v>
      </c>
      <c r="AA112" s="26" t="n">
        <v>2027</v>
      </c>
      <c r="AB112" s="26" t="n">
        <v>2027</v>
      </c>
    </row>
    <row r="113" customFormat="false" ht="26.8" hidden="false" customHeight="false" outlineLevel="0" collapsed="false">
      <c r="A113" s="20" t="s">
        <v>132</v>
      </c>
      <c r="B113" s="20"/>
      <c r="C113" s="18" t="n">
        <f aca="false">C114</f>
        <v>8307287.34</v>
      </c>
      <c r="D113" s="18" t="n">
        <f aca="false">D114</f>
        <v>0</v>
      </c>
      <c r="E113" s="18" t="n">
        <f aca="false">E114</f>
        <v>0</v>
      </c>
      <c r="F113" s="18" t="n">
        <f aca="false">F114</f>
        <v>0</v>
      </c>
      <c r="G113" s="18" t="n">
        <f aca="false">G114</f>
        <v>0</v>
      </c>
      <c r="H113" s="18" t="n">
        <f aca="false">H114</f>
        <v>0</v>
      </c>
      <c r="I113" s="18" t="n">
        <f aca="false">I114</f>
        <v>0</v>
      </c>
      <c r="J113" s="40" t="n">
        <f aca="false">J114</f>
        <v>0</v>
      </c>
      <c r="K113" s="18" t="n">
        <f aca="false">K114</f>
        <v>0</v>
      </c>
      <c r="L113" s="18" t="n">
        <f aca="false">L114</f>
        <v>654.4</v>
      </c>
      <c r="M113" s="18" t="n">
        <f aca="false">M114</f>
        <v>8307287.34</v>
      </c>
      <c r="N113" s="18" t="n">
        <f aca="false">N114</f>
        <v>0</v>
      </c>
      <c r="O113" s="18" t="n">
        <f aca="false">O114</f>
        <v>0</v>
      </c>
      <c r="P113" s="18" t="n">
        <f aca="false">P114</f>
        <v>0</v>
      </c>
      <c r="Q113" s="18" t="n">
        <f aca="false">Q114</f>
        <v>0</v>
      </c>
      <c r="R113" s="18" t="n">
        <f aca="false">R114</f>
        <v>0</v>
      </c>
      <c r="S113" s="18" t="n">
        <f aca="false">S114</f>
        <v>0</v>
      </c>
      <c r="T113" s="18" t="n">
        <f aca="false">T114</f>
        <v>0</v>
      </c>
      <c r="U113" s="18" t="n">
        <f aca="false">U114</f>
        <v>0</v>
      </c>
      <c r="V113" s="18" t="n">
        <f aca="false">V114</f>
        <v>0</v>
      </c>
      <c r="W113" s="18" t="n">
        <f aca="false">W114</f>
        <v>0</v>
      </c>
      <c r="X113" s="18" t="n">
        <f aca="false">X114</f>
        <v>0</v>
      </c>
      <c r="Y113" s="18" t="n">
        <f aca="false">Y114</f>
        <v>0</v>
      </c>
      <c r="Z113" s="19" t="s">
        <v>34</v>
      </c>
      <c r="AA113" s="19" t="s">
        <v>34</v>
      </c>
      <c r="AB113" s="19" t="s">
        <v>34</v>
      </c>
    </row>
    <row r="114" customFormat="false" ht="26.8" hidden="false" customHeight="false" outlineLevel="0" collapsed="false">
      <c r="A114" s="21" t="n">
        <v>7</v>
      </c>
      <c r="B114" s="22" t="s">
        <v>133</v>
      </c>
      <c r="C114" s="23" t="n">
        <f aca="false">D114+E114+F114+G114+H114+I114+K114+M114+O114+Q114+S114+T114+U114+V114+X114+Y114+W114</f>
        <v>8307287.34</v>
      </c>
      <c r="D114" s="24" t="n">
        <v>0</v>
      </c>
      <c r="E114" s="24" t="n">
        <v>0</v>
      </c>
      <c r="F114" s="24" t="n">
        <v>0</v>
      </c>
      <c r="G114" s="24" t="n">
        <v>0</v>
      </c>
      <c r="H114" s="24" t="n">
        <v>0</v>
      </c>
      <c r="I114" s="24" t="n">
        <v>0</v>
      </c>
      <c r="J114" s="42" t="n">
        <v>0</v>
      </c>
      <c r="K114" s="24" t="n">
        <v>0</v>
      </c>
      <c r="L114" s="24" t="n">
        <v>654.4</v>
      </c>
      <c r="M114" s="24" t="n">
        <v>8307287.34</v>
      </c>
      <c r="N114" s="24" t="n">
        <v>0</v>
      </c>
      <c r="O114" s="24" t="n">
        <v>0</v>
      </c>
      <c r="P114" s="24" t="n">
        <v>0</v>
      </c>
      <c r="Q114" s="24" t="n">
        <v>0</v>
      </c>
      <c r="R114" s="24" t="n">
        <v>0</v>
      </c>
      <c r="S114" s="24" t="n">
        <v>0</v>
      </c>
      <c r="T114" s="24" t="n">
        <v>0</v>
      </c>
      <c r="U114" s="24" t="n">
        <v>0</v>
      </c>
      <c r="V114" s="24" t="n">
        <v>0</v>
      </c>
      <c r="W114" s="24" t="n">
        <v>0</v>
      </c>
      <c r="X114" s="24" t="n">
        <v>0</v>
      </c>
      <c r="Y114" s="24" t="n">
        <v>0</v>
      </c>
      <c r="Z114" s="26" t="n">
        <v>2027</v>
      </c>
      <c r="AA114" s="26" t="n">
        <v>2027</v>
      </c>
      <c r="AB114" s="26" t="n">
        <v>2027</v>
      </c>
    </row>
    <row r="115" customFormat="false" ht="26.8" hidden="false" customHeight="false" outlineLevel="0" collapsed="false">
      <c r="A115" s="47" t="s">
        <v>134</v>
      </c>
      <c r="B115" s="47"/>
      <c r="C115" s="23" t="n">
        <f aca="false">C116+C120+C122</f>
        <v>75388068.75</v>
      </c>
      <c r="D115" s="23" t="n">
        <f aca="false">D116+D120+D122</f>
        <v>0</v>
      </c>
      <c r="E115" s="23" t="n">
        <f aca="false">E116+E120+E122</f>
        <v>0</v>
      </c>
      <c r="F115" s="23" t="n">
        <f aca="false">F116+F120+F122</f>
        <v>0</v>
      </c>
      <c r="G115" s="23" t="n">
        <f aca="false">G116+G120+G122</f>
        <v>0</v>
      </c>
      <c r="H115" s="23" t="n">
        <f aca="false">H116+H120+H122</f>
        <v>0</v>
      </c>
      <c r="I115" s="23" t="n">
        <f aca="false">I116+I120+I122</f>
        <v>0</v>
      </c>
      <c r="J115" s="45" t="n">
        <f aca="false">J116+J120+J122</f>
        <v>0</v>
      </c>
      <c r="K115" s="23" t="n">
        <f aca="false">K116+K120+K122</f>
        <v>0</v>
      </c>
      <c r="L115" s="23" t="n">
        <f aca="false">L116+L120+L122</f>
        <v>6090.5</v>
      </c>
      <c r="M115" s="23" t="n">
        <f aca="false">M116+M120+M122</f>
        <v>75388068.75</v>
      </c>
      <c r="N115" s="23" t="n">
        <f aca="false">N116+N120+N122</f>
        <v>0</v>
      </c>
      <c r="O115" s="23" t="n">
        <f aca="false">O116+O120+O122</f>
        <v>0</v>
      </c>
      <c r="P115" s="23" t="n">
        <f aca="false">P116+P120+P122</f>
        <v>0</v>
      </c>
      <c r="Q115" s="23" t="n">
        <f aca="false">Q116+Q120+Q122</f>
        <v>0</v>
      </c>
      <c r="R115" s="23" t="n">
        <f aca="false">R116+R120+R122</f>
        <v>0</v>
      </c>
      <c r="S115" s="23" t="n">
        <f aca="false">S116+S120+S122</f>
        <v>0</v>
      </c>
      <c r="T115" s="23" t="n">
        <f aca="false">T116+T120+T122</f>
        <v>0</v>
      </c>
      <c r="U115" s="23" t="n">
        <f aca="false">U116+U120+U122</f>
        <v>0</v>
      </c>
      <c r="V115" s="23" t="n">
        <f aca="false">V116+V120+V122</f>
        <v>0</v>
      </c>
      <c r="W115" s="23" t="n">
        <f aca="false">W116+W120+W122</f>
        <v>0</v>
      </c>
      <c r="X115" s="23" t="n">
        <f aca="false">X116+X120+X122</f>
        <v>0</v>
      </c>
      <c r="Y115" s="23" t="n">
        <f aca="false">Y116+Y120+Y122</f>
        <v>0</v>
      </c>
      <c r="Z115" s="19" t="s">
        <v>34</v>
      </c>
      <c r="AA115" s="19" t="s">
        <v>34</v>
      </c>
      <c r="AB115" s="19" t="s">
        <v>34</v>
      </c>
    </row>
    <row r="116" customFormat="false" ht="26.8" hidden="false" customHeight="false" outlineLevel="0" collapsed="false">
      <c r="A116" s="20" t="s">
        <v>35</v>
      </c>
      <c r="B116" s="20"/>
      <c r="C116" s="18" t="n">
        <f aca="false">C117+C118+C119</f>
        <v>57437679.22</v>
      </c>
      <c r="D116" s="18" t="n">
        <f aca="false">D117+D118+D119</f>
        <v>0</v>
      </c>
      <c r="E116" s="18" t="n">
        <f aca="false">E117+E118+E119</f>
        <v>0</v>
      </c>
      <c r="F116" s="18" t="n">
        <f aca="false">F117+F118+F119</f>
        <v>0</v>
      </c>
      <c r="G116" s="18" t="n">
        <f aca="false">G117+G118+G119</f>
        <v>0</v>
      </c>
      <c r="H116" s="18" t="n">
        <f aca="false">H117+H118+H119</f>
        <v>0</v>
      </c>
      <c r="I116" s="18" t="n">
        <f aca="false">I117+I118+I119</f>
        <v>0</v>
      </c>
      <c r="J116" s="40" t="n">
        <f aca="false">J117+J118+J119</f>
        <v>0</v>
      </c>
      <c r="K116" s="18" t="n">
        <f aca="false">K117+K118+K119</f>
        <v>0</v>
      </c>
      <c r="L116" s="18" t="n">
        <f aca="false">L117+L118+L119</f>
        <v>4830</v>
      </c>
      <c r="M116" s="18" t="n">
        <f aca="false">M117+M118+M119</f>
        <v>57437679.22</v>
      </c>
      <c r="N116" s="18" t="n">
        <f aca="false">N117+N118+N119</f>
        <v>0</v>
      </c>
      <c r="O116" s="18" t="n">
        <f aca="false">O117+O118+O119</f>
        <v>0</v>
      </c>
      <c r="P116" s="18" t="n">
        <f aca="false">P117+P118+P119</f>
        <v>0</v>
      </c>
      <c r="Q116" s="18" t="n">
        <f aca="false">Q117+Q118+Q119</f>
        <v>0</v>
      </c>
      <c r="R116" s="18" t="n">
        <f aca="false">R117+R118+R119</f>
        <v>0</v>
      </c>
      <c r="S116" s="18" t="n">
        <f aca="false">S117+S118+S119</f>
        <v>0</v>
      </c>
      <c r="T116" s="18" t="n">
        <f aca="false">T117+T118+T119</f>
        <v>0</v>
      </c>
      <c r="U116" s="18" t="n">
        <f aca="false">U117+U118+U119</f>
        <v>0</v>
      </c>
      <c r="V116" s="18" t="n">
        <f aca="false">V117+V118+V119</f>
        <v>0</v>
      </c>
      <c r="W116" s="18" t="n">
        <f aca="false">W117+W118+W119</f>
        <v>0</v>
      </c>
      <c r="X116" s="18" t="n">
        <f aca="false">X117+X118+X119</f>
        <v>0</v>
      </c>
      <c r="Y116" s="18" t="n">
        <f aca="false">Y117+Y118+Y119</f>
        <v>0</v>
      </c>
      <c r="Z116" s="19" t="s">
        <v>34</v>
      </c>
      <c r="AA116" s="19" t="s">
        <v>34</v>
      </c>
      <c r="AB116" s="19" t="s">
        <v>34</v>
      </c>
    </row>
    <row r="117" customFormat="false" ht="26.8" hidden="false" customHeight="false" outlineLevel="0" collapsed="false">
      <c r="A117" s="21" t="n">
        <v>1</v>
      </c>
      <c r="B117" s="22" t="s">
        <v>135</v>
      </c>
      <c r="C117" s="23" t="n">
        <f aca="false">D117+E117+F117+G117+H117+I117+K117+M117+O117+Q117+S117+T117+U117+V117+X117+Y117+W117</f>
        <v>38015148.92</v>
      </c>
      <c r="D117" s="24" t="n">
        <v>0</v>
      </c>
      <c r="E117" s="24" t="n">
        <v>0</v>
      </c>
      <c r="F117" s="24" t="n">
        <v>0</v>
      </c>
      <c r="G117" s="24" t="n">
        <v>0</v>
      </c>
      <c r="H117" s="24" t="n">
        <v>0</v>
      </c>
      <c r="I117" s="24" t="n">
        <v>0</v>
      </c>
      <c r="J117" s="42" t="n">
        <v>0</v>
      </c>
      <c r="K117" s="24" t="n">
        <v>0</v>
      </c>
      <c r="L117" s="24" t="n">
        <v>3300</v>
      </c>
      <c r="M117" s="24" t="n">
        <v>38015148.92</v>
      </c>
      <c r="N117" s="24" t="n">
        <v>0</v>
      </c>
      <c r="O117" s="24" t="n">
        <v>0</v>
      </c>
      <c r="P117" s="24" t="n">
        <v>0</v>
      </c>
      <c r="Q117" s="24" t="n">
        <v>0</v>
      </c>
      <c r="R117" s="24" t="n">
        <v>0</v>
      </c>
      <c r="S117" s="24" t="n">
        <v>0</v>
      </c>
      <c r="T117" s="24" t="n">
        <v>0</v>
      </c>
      <c r="U117" s="24" t="n">
        <v>0</v>
      </c>
      <c r="V117" s="24" t="n">
        <v>0</v>
      </c>
      <c r="W117" s="24" t="n">
        <v>0</v>
      </c>
      <c r="X117" s="24" t="n">
        <v>0</v>
      </c>
      <c r="Y117" s="24" t="n">
        <v>0</v>
      </c>
      <c r="Z117" s="26" t="n">
        <v>2028</v>
      </c>
      <c r="AA117" s="26" t="n">
        <v>2028</v>
      </c>
      <c r="AB117" s="26" t="n">
        <v>2028</v>
      </c>
    </row>
    <row r="118" customFormat="false" ht="26.8" hidden="false" customHeight="false" outlineLevel="0" collapsed="false">
      <c r="A118" s="21" t="n">
        <v>2</v>
      </c>
      <c r="B118" s="22" t="s">
        <v>136</v>
      </c>
      <c r="C118" s="23" t="n">
        <f aca="false">D118+E118+F118+G118+H118+I118+K118+M118+O118+Q118+S118+T118+U118+V118+X118+Y118+W118</f>
        <v>9266922.3</v>
      </c>
      <c r="D118" s="24" t="n">
        <v>0</v>
      </c>
      <c r="E118" s="24" t="n">
        <v>0</v>
      </c>
      <c r="F118" s="24" t="n">
        <v>0</v>
      </c>
      <c r="G118" s="24" t="n">
        <v>0</v>
      </c>
      <c r="H118" s="24" t="n">
        <v>0</v>
      </c>
      <c r="I118" s="24" t="n">
        <v>0</v>
      </c>
      <c r="J118" s="42" t="n">
        <v>0</v>
      </c>
      <c r="K118" s="24" t="n">
        <v>0</v>
      </c>
      <c r="L118" s="24" t="n">
        <v>730</v>
      </c>
      <c r="M118" s="24" t="n">
        <v>9266922.3</v>
      </c>
      <c r="N118" s="24" t="n">
        <v>0</v>
      </c>
      <c r="O118" s="24" t="n">
        <v>0</v>
      </c>
      <c r="P118" s="24" t="n">
        <v>0</v>
      </c>
      <c r="Q118" s="24" t="n">
        <v>0</v>
      </c>
      <c r="R118" s="24" t="n">
        <v>0</v>
      </c>
      <c r="S118" s="24" t="n">
        <v>0</v>
      </c>
      <c r="T118" s="24" t="n">
        <v>0</v>
      </c>
      <c r="U118" s="24" t="n">
        <v>0</v>
      </c>
      <c r="V118" s="24" t="n">
        <v>0</v>
      </c>
      <c r="W118" s="24" t="n">
        <v>0</v>
      </c>
      <c r="X118" s="24" t="n">
        <v>0</v>
      </c>
      <c r="Y118" s="24" t="n">
        <v>0</v>
      </c>
      <c r="Z118" s="26" t="n">
        <v>2028</v>
      </c>
      <c r="AA118" s="26" t="n">
        <v>2028</v>
      </c>
      <c r="AB118" s="26" t="n">
        <v>2028</v>
      </c>
    </row>
    <row r="119" customFormat="false" ht="26.8" hidden="false" customHeight="false" outlineLevel="0" collapsed="false">
      <c r="A119" s="21" t="n">
        <v>3</v>
      </c>
      <c r="B119" s="22" t="s">
        <v>137</v>
      </c>
      <c r="C119" s="23" t="n">
        <f aca="false">D119+E119+F119+G119+H119+I119+K119+M119+O119+Q119+S119+T119+U119+V119+X119+Y119+W119</f>
        <v>10155608</v>
      </c>
      <c r="D119" s="24" t="n">
        <v>0</v>
      </c>
      <c r="E119" s="24" t="n">
        <v>0</v>
      </c>
      <c r="F119" s="24" t="n">
        <v>0</v>
      </c>
      <c r="G119" s="24" t="n">
        <v>0</v>
      </c>
      <c r="H119" s="24" t="n">
        <v>0</v>
      </c>
      <c r="I119" s="24" t="n">
        <v>0</v>
      </c>
      <c r="J119" s="42" t="n">
        <v>0</v>
      </c>
      <c r="K119" s="24" t="n">
        <v>0</v>
      </c>
      <c r="L119" s="24" t="n">
        <v>800</v>
      </c>
      <c r="M119" s="24" t="n">
        <v>10155608</v>
      </c>
      <c r="N119" s="24" t="n">
        <v>0</v>
      </c>
      <c r="O119" s="24" t="n">
        <v>0</v>
      </c>
      <c r="P119" s="24" t="n">
        <v>0</v>
      </c>
      <c r="Q119" s="24" t="n">
        <v>0</v>
      </c>
      <c r="R119" s="24" t="n">
        <v>0</v>
      </c>
      <c r="S119" s="24" t="n">
        <v>0</v>
      </c>
      <c r="T119" s="24" t="n">
        <v>0</v>
      </c>
      <c r="U119" s="24" t="n">
        <v>0</v>
      </c>
      <c r="V119" s="24" t="n">
        <v>0</v>
      </c>
      <c r="W119" s="24" t="n">
        <v>0</v>
      </c>
      <c r="X119" s="24" t="n">
        <v>0</v>
      </c>
      <c r="Y119" s="24" t="n">
        <v>0</v>
      </c>
      <c r="Z119" s="26" t="n">
        <v>2028</v>
      </c>
      <c r="AA119" s="26" t="n">
        <v>2028</v>
      </c>
      <c r="AB119" s="26" t="n">
        <v>2028</v>
      </c>
    </row>
    <row r="120" customFormat="false" ht="26.8" hidden="false" customHeight="false" outlineLevel="0" collapsed="false">
      <c r="A120" s="20" t="s">
        <v>122</v>
      </c>
      <c r="B120" s="20"/>
      <c r="C120" s="18" t="n">
        <f aca="false">C121</f>
        <v>6652275.63</v>
      </c>
      <c r="D120" s="18" t="n">
        <f aca="false">D121</f>
        <v>0</v>
      </c>
      <c r="E120" s="18" t="n">
        <f aca="false">E121</f>
        <v>0</v>
      </c>
      <c r="F120" s="18" t="n">
        <f aca="false">F121</f>
        <v>0</v>
      </c>
      <c r="G120" s="18" t="n">
        <f aca="false">G121</f>
        <v>0</v>
      </c>
      <c r="H120" s="18" t="n">
        <f aca="false">H121</f>
        <v>0</v>
      </c>
      <c r="I120" s="18" t="n">
        <f aca="false">I121</f>
        <v>0</v>
      </c>
      <c r="J120" s="40" t="n">
        <f aca="false">J121</f>
        <v>0</v>
      </c>
      <c r="K120" s="18" t="n">
        <f aca="false">K121</f>
        <v>0</v>
      </c>
      <c r="L120" s="18" t="n">
        <f aca="false">L121</f>
        <v>370.5</v>
      </c>
      <c r="M120" s="18" t="n">
        <f aca="false">M121</f>
        <v>6652275.63</v>
      </c>
      <c r="N120" s="18" t="n">
        <f aca="false">N121</f>
        <v>0</v>
      </c>
      <c r="O120" s="18" t="n">
        <f aca="false">O121</f>
        <v>0</v>
      </c>
      <c r="P120" s="18" t="n">
        <f aca="false">P121</f>
        <v>0</v>
      </c>
      <c r="Q120" s="18" t="n">
        <f aca="false">Q121</f>
        <v>0</v>
      </c>
      <c r="R120" s="18" t="n">
        <f aca="false">R121</f>
        <v>0</v>
      </c>
      <c r="S120" s="18" t="n">
        <f aca="false">S121</f>
        <v>0</v>
      </c>
      <c r="T120" s="18" t="n">
        <f aca="false">T121</f>
        <v>0</v>
      </c>
      <c r="U120" s="18" t="n">
        <f aca="false">U121</f>
        <v>0</v>
      </c>
      <c r="V120" s="18" t="n">
        <f aca="false">V121</f>
        <v>0</v>
      </c>
      <c r="W120" s="18" t="n">
        <f aca="false">W121</f>
        <v>0</v>
      </c>
      <c r="X120" s="18" t="n">
        <f aca="false">X121</f>
        <v>0</v>
      </c>
      <c r="Y120" s="18" t="n">
        <f aca="false">Y121</f>
        <v>0</v>
      </c>
      <c r="Z120" s="19" t="s">
        <v>34</v>
      </c>
      <c r="AA120" s="19" t="s">
        <v>34</v>
      </c>
      <c r="AB120" s="19" t="s">
        <v>34</v>
      </c>
    </row>
    <row r="121" customFormat="false" ht="26.8" hidden="false" customHeight="false" outlineLevel="0" collapsed="false">
      <c r="A121" s="21" t="n">
        <v>4</v>
      </c>
      <c r="B121" s="22" t="s">
        <v>138</v>
      </c>
      <c r="C121" s="23" t="n">
        <f aca="false">D121+E121+F121+G121+H121+I121+K121+M121+O121+Q121+S121+T121+U121+V121+X121+Y121+W121</f>
        <v>6652275.63</v>
      </c>
      <c r="D121" s="24" t="n">
        <v>0</v>
      </c>
      <c r="E121" s="24" t="n">
        <v>0</v>
      </c>
      <c r="F121" s="24" t="n">
        <v>0</v>
      </c>
      <c r="G121" s="24" t="n">
        <v>0</v>
      </c>
      <c r="H121" s="24" t="n">
        <v>0</v>
      </c>
      <c r="I121" s="24" t="n">
        <v>0</v>
      </c>
      <c r="J121" s="42" t="n">
        <v>0</v>
      </c>
      <c r="K121" s="24" t="n">
        <v>0</v>
      </c>
      <c r="L121" s="24" t="n">
        <v>370.5</v>
      </c>
      <c r="M121" s="24" t="n">
        <v>6652275.63</v>
      </c>
      <c r="N121" s="24" t="n">
        <v>0</v>
      </c>
      <c r="O121" s="24" t="n">
        <v>0</v>
      </c>
      <c r="P121" s="24" t="n">
        <v>0</v>
      </c>
      <c r="Q121" s="24" t="n">
        <v>0</v>
      </c>
      <c r="R121" s="24" t="n">
        <v>0</v>
      </c>
      <c r="S121" s="24" t="n">
        <v>0</v>
      </c>
      <c r="T121" s="24" t="n">
        <v>0</v>
      </c>
      <c r="U121" s="24" t="n">
        <v>0</v>
      </c>
      <c r="V121" s="24" t="n">
        <v>0</v>
      </c>
      <c r="W121" s="24" t="n">
        <v>0</v>
      </c>
      <c r="X121" s="24" t="n">
        <v>0</v>
      </c>
      <c r="Y121" s="24" t="n">
        <v>0</v>
      </c>
      <c r="Z121" s="26" t="n">
        <v>2028</v>
      </c>
      <c r="AA121" s="26" t="n">
        <v>2028</v>
      </c>
      <c r="AB121" s="26" t="n">
        <v>2028</v>
      </c>
    </row>
    <row r="122" customFormat="false" ht="26.8" hidden="false" customHeight="false" outlineLevel="0" collapsed="false">
      <c r="A122" s="20" t="s">
        <v>111</v>
      </c>
      <c r="B122" s="20"/>
      <c r="C122" s="18" t="n">
        <f aca="false">C123</f>
        <v>11298113.9</v>
      </c>
      <c r="D122" s="18" t="n">
        <f aca="false">D123</f>
        <v>0</v>
      </c>
      <c r="E122" s="18" t="n">
        <f aca="false">E123</f>
        <v>0</v>
      </c>
      <c r="F122" s="18" t="n">
        <f aca="false">F123</f>
        <v>0</v>
      </c>
      <c r="G122" s="18" t="n">
        <f aca="false">G123</f>
        <v>0</v>
      </c>
      <c r="H122" s="18" t="n">
        <f aca="false">H123</f>
        <v>0</v>
      </c>
      <c r="I122" s="18" t="n">
        <f aca="false">I123</f>
        <v>0</v>
      </c>
      <c r="J122" s="40" t="n">
        <f aca="false">J123</f>
        <v>0</v>
      </c>
      <c r="K122" s="18" t="n">
        <f aca="false">K123</f>
        <v>0</v>
      </c>
      <c r="L122" s="18" t="n">
        <f aca="false">L123</f>
        <v>890</v>
      </c>
      <c r="M122" s="18" t="n">
        <f aca="false">M123</f>
        <v>11298113.9</v>
      </c>
      <c r="N122" s="18" t="n">
        <f aca="false">N123</f>
        <v>0</v>
      </c>
      <c r="O122" s="18" t="n">
        <f aca="false">O123</f>
        <v>0</v>
      </c>
      <c r="P122" s="18" t="n">
        <f aca="false">P123</f>
        <v>0</v>
      </c>
      <c r="Q122" s="18" t="n">
        <f aca="false">Q123</f>
        <v>0</v>
      </c>
      <c r="R122" s="18" t="n">
        <f aca="false">R123</f>
        <v>0</v>
      </c>
      <c r="S122" s="18" t="n">
        <f aca="false">S123</f>
        <v>0</v>
      </c>
      <c r="T122" s="18" t="n">
        <f aca="false">T123</f>
        <v>0</v>
      </c>
      <c r="U122" s="18" t="n">
        <f aca="false">U123</f>
        <v>0</v>
      </c>
      <c r="V122" s="18" t="n">
        <f aca="false">V123</f>
        <v>0</v>
      </c>
      <c r="W122" s="18" t="n">
        <f aca="false">W123</f>
        <v>0</v>
      </c>
      <c r="X122" s="18" t="n">
        <f aca="false">X123</f>
        <v>0</v>
      </c>
      <c r="Y122" s="18" t="n">
        <f aca="false">Y123</f>
        <v>0</v>
      </c>
      <c r="Z122" s="19" t="s">
        <v>34</v>
      </c>
      <c r="AA122" s="19" t="s">
        <v>34</v>
      </c>
      <c r="AB122" s="19" t="s">
        <v>34</v>
      </c>
    </row>
    <row r="123" customFormat="false" ht="47.65" hidden="false" customHeight="true" outlineLevel="0" collapsed="false">
      <c r="A123" s="21" t="n">
        <v>5</v>
      </c>
      <c r="B123" s="22" t="s">
        <v>139</v>
      </c>
      <c r="C123" s="23" t="n">
        <f aca="false">D123+E123+F123+G123+H123+I123+K123+M123+O123+Q123+S123+T123+U123+V123+X123+Y123+W123</f>
        <v>11298113.9</v>
      </c>
      <c r="D123" s="24" t="n">
        <v>0</v>
      </c>
      <c r="E123" s="24" t="n">
        <v>0</v>
      </c>
      <c r="F123" s="24" t="n">
        <v>0</v>
      </c>
      <c r="G123" s="24" t="n">
        <v>0</v>
      </c>
      <c r="H123" s="24" t="n">
        <v>0</v>
      </c>
      <c r="I123" s="24" t="n">
        <v>0</v>
      </c>
      <c r="J123" s="42" t="n">
        <v>0</v>
      </c>
      <c r="K123" s="24" t="n">
        <v>0</v>
      </c>
      <c r="L123" s="24" t="n">
        <v>890</v>
      </c>
      <c r="M123" s="24" t="n">
        <v>11298113.9</v>
      </c>
      <c r="N123" s="24" t="n">
        <v>0</v>
      </c>
      <c r="O123" s="24" t="n">
        <v>0</v>
      </c>
      <c r="P123" s="24" t="n">
        <v>0</v>
      </c>
      <c r="Q123" s="24" t="n">
        <v>0</v>
      </c>
      <c r="R123" s="24" t="n">
        <v>0</v>
      </c>
      <c r="S123" s="24" t="n">
        <v>0</v>
      </c>
      <c r="T123" s="24" t="n">
        <v>0</v>
      </c>
      <c r="U123" s="24" t="n">
        <v>0</v>
      </c>
      <c r="V123" s="24" t="n">
        <v>0</v>
      </c>
      <c r="W123" s="24" t="n">
        <v>0</v>
      </c>
      <c r="X123" s="24" t="n">
        <v>0</v>
      </c>
      <c r="Y123" s="24" t="n">
        <v>0</v>
      </c>
      <c r="Z123" s="26" t="n">
        <v>2028</v>
      </c>
      <c r="AA123" s="26" t="n">
        <v>2028</v>
      </c>
      <c r="AB123" s="26" t="n">
        <v>2028</v>
      </c>
    </row>
  </sheetData>
  <mergeCells count="46">
    <mergeCell ref="W1:AB1"/>
    <mergeCell ref="A2:AB2"/>
    <mergeCell ref="A4:A10"/>
    <mergeCell ref="B4:B10"/>
    <mergeCell ref="C4:C9"/>
    <mergeCell ref="D4:S4"/>
    <mergeCell ref="T4:Y4"/>
    <mergeCell ref="Z4:Z10"/>
    <mergeCell ref="AA4:AA10"/>
    <mergeCell ref="AB4:AB10"/>
    <mergeCell ref="D5:I5"/>
    <mergeCell ref="J5:K9"/>
    <mergeCell ref="L5:M9"/>
    <mergeCell ref="N5:O9"/>
    <mergeCell ref="P5:Q9"/>
    <mergeCell ref="R5:S9"/>
    <mergeCell ref="T5:T9"/>
    <mergeCell ref="U5:U9"/>
    <mergeCell ref="V5:V9"/>
    <mergeCell ref="W5:W9"/>
    <mergeCell ref="X5:X9"/>
    <mergeCell ref="Y5:Y9"/>
    <mergeCell ref="D6:D9"/>
    <mergeCell ref="E6:E9"/>
    <mergeCell ref="F6:F9"/>
    <mergeCell ref="G6:G9"/>
    <mergeCell ref="H6:H9"/>
    <mergeCell ref="I6:I9"/>
    <mergeCell ref="A12:B12"/>
    <mergeCell ref="A13:B13"/>
    <mergeCell ref="A14:B14"/>
    <mergeCell ref="A82:B82"/>
    <mergeCell ref="A84:B84"/>
    <mergeCell ref="A86:B86"/>
    <mergeCell ref="A88:B88"/>
    <mergeCell ref="A99:B99"/>
    <mergeCell ref="A102:B102"/>
    <mergeCell ref="A103:B103"/>
    <mergeCell ref="A107:B107"/>
    <mergeCell ref="A109:B109"/>
    <mergeCell ref="A111:B111"/>
    <mergeCell ref="A113:B113"/>
    <mergeCell ref="A115:B115"/>
    <mergeCell ref="A116:B116"/>
    <mergeCell ref="A120:B120"/>
    <mergeCell ref="A122:B122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48576"/>
  <sheetViews>
    <sheetView showFormulas="false" showGridLines="true" showRowColHeaders="true" showZeros="true" rightToLeft="false" tabSelected="false" showOutlineSymbols="true" defaultGridColor="true" view="pageBreakPreview" topLeftCell="A73" colorId="64" zoomScale="44" zoomScaleNormal="40" zoomScalePageLayoutView="44" workbookViewId="0">
      <selection pane="topLeft" activeCell="M30" activeCellId="0" sqref="M30"/>
    </sheetView>
  </sheetViews>
  <sheetFormatPr defaultColWidth="9.1484375" defaultRowHeight="15" customHeight="false" zeroHeight="false" outlineLevelRow="0" outlineLevelCol="0"/>
  <cols>
    <col collapsed="false" customWidth="true" hidden="false" outlineLevel="0" max="1" min="1" style="1" width="19.42"/>
    <col collapsed="false" customWidth="true" hidden="false" outlineLevel="0" max="2" min="2" style="1" width="136"/>
    <col collapsed="false" customWidth="true" hidden="false" outlineLevel="0" max="3" min="3" style="1" width="40.57"/>
    <col collapsed="false" customWidth="true" hidden="false" outlineLevel="0" max="4" min="4" style="1" width="41.29"/>
    <col collapsed="false" customWidth="true" hidden="false" outlineLevel="0" max="5" min="5" style="1" width="63.85"/>
    <col collapsed="false" customWidth="true" hidden="false" outlineLevel="0" max="6" min="6" style="1" width="39.14"/>
    <col collapsed="false" customWidth="true" hidden="false" outlineLevel="0" max="7" min="7" style="1" width="39"/>
    <col collapsed="false" customWidth="true" hidden="false" outlineLevel="0" max="8" min="8" style="1" width="43.29"/>
    <col collapsed="false" customWidth="true" hidden="false" outlineLevel="0" max="9" min="9" style="1" width="42.29"/>
    <col collapsed="false" customWidth="true" hidden="false" outlineLevel="0" max="10" min="10" style="1" width="40.14"/>
    <col collapsed="false" customWidth="true" hidden="false" outlineLevel="0" max="11" min="11" style="1" width="40.84"/>
    <col collapsed="false" customWidth="true" hidden="false" outlineLevel="0" max="12" min="12" style="1" width="43.71"/>
    <col collapsed="false" customWidth="true" hidden="false" outlineLevel="0" max="13" min="13" style="1" width="78.29"/>
    <col collapsed="false" customWidth="true" hidden="false" outlineLevel="0" max="14" min="14" style="1" width="53.14"/>
    <col collapsed="false" customWidth="true" hidden="false" outlineLevel="0" max="15" min="15" style="1" width="34.14"/>
    <col collapsed="false" customWidth="true" hidden="false" outlineLevel="0" max="16" min="16" style="1" width="37.29"/>
    <col collapsed="false" customWidth="true" hidden="false" outlineLevel="0" max="17" min="17" style="1" width="31.71"/>
    <col collapsed="false" customWidth="true" hidden="false" outlineLevel="0" max="18" min="18" style="1" width="40.84"/>
    <col collapsed="false" customWidth="true" hidden="false" outlineLevel="0" max="19" min="19" style="1" width="41.29"/>
    <col collapsed="false" customWidth="true" hidden="false" outlineLevel="0" max="20" min="20" style="1" width="40.43"/>
    <col collapsed="false" customWidth="false" hidden="false" outlineLevel="0" max="16384" min="21" style="1" width="9.14"/>
  </cols>
  <sheetData>
    <row r="1" customFormat="false" ht="12.75" hidden="false" customHeight="true" outlineLevel="0" collapsed="false">
      <c r="A1" s="48"/>
      <c r="B1" s="48"/>
      <c r="C1" s="48"/>
      <c r="D1" s="49"/>
      <c r="E1" s="49"/>
      <c r="F1" s="49"/>
      <c r="G1" s="49"/>
      <c r="H1" s="49"/>
      <c r="I1" s="49"/>
      <c r="J1" s="49"/>
      <c r="K1" s="50"/>
      <c r="L1" s="50"/>
      <c r="M1" s="48"/>
      <c r="N1" s="51"/>
      <c r="O1" s="51"/>
      <c r="P1" s="51"/>
      <c r="Q1" s="51"/>
      <c r="R1" s="51"/>
      <c r="S1" s="52"/>
      <c r="T1" s="52"/>
    </row>
    <row r="2" customFormat="false" ht="184.5" hidden="false" customHeight="true" outlineLevel="0" collapsed="false">
      <c r="A2" s="48"/>
      <c r="B2" s="48"/>
      <c r="C2" s="48"/>
      <c r="D2" s="49"/>
      <c r="E2" s="49"/>
      <c r="F2" s="49"/>
      <c r="G2" s="49"/>
      <c r="H2" s="49"/>
      <c r="I2" s="49"/>
      <c r="J2" s="49"/>
      <c r="K2" s="50"/>
      <c r="L2" s="50"/>
      <c r="M2" s="48"/>
      <c r="N2" s="51"/>
      <c r="O2" s="51"/>
      <c r="P2" s="51"/>
      <c r="Q2" s="53" t="s">
        <v>140</v>
      </c>
      <c r="R2" s="53"/>
      <c r="S2" s="53"/>
      <c r="T2" s="53"/>
    </row>
    <row r="3" customFormat="false" ht="30.75" hidden="false" customHeight="true" outlineLevel="0" collapsed="false">
      <c r="A3" s="48"/>
      <c r="B3" s="48"/>
      <c r="C3" s="48"/>
      <c r="D3" s="49"/>
      <c r="E3" s="49"/>
      <c r="F3" s="49"/>
      <c r="G3" s="49"/>
      <c r="H3" s="49"/>
      <c r="I3" s="49"/>
      <c r="J3" s="49"/>
      <c r="K3" s="50"/>
      <c r="L3" s="50"/>
      <c r="M3" s="48"/>
      <c r="N3" s="51"/>
      <c r="O3" s="51"/>
      <c r="P3" s="51"/>
      <c r="Q3" s="51"/>
      <c r="R3" s="51"/>
      <c r="S3" s="52"/>
      <c r="T3" s="54"/>
    </row>
    <row r="4" customFormat="false" ht="35.25" hidden="false" customHeight="true" outlineLevel="0" collapsed="false">
      <c r="A4" s="48" t="s">
        <v>2</v>
      </c>
      <c r="B4" s="48" t="s">
        <v>141</v>
      </c>
      <c r="C4" s="48" t="s">
        <v>142</v>
      </c>
      <c r="D4" s="49" t="s">
        <v>143</v>
      </c>
      <c r="E4" s="49" t="s">
        <v>144</v>
      </c>
      <c r="F4" s="49" t="s">
        <v>145</v>
      </c>
      <c r="G4" s="49" t="s">
        <v>146</v>
      </c>
      <c r="H4" s="49" t="s">
        <v>147</v>
      </c>
      <c r="I4" s="49" t="s">
        <v>148</v>
      </c>
      <c r="J4" s="49" t="s">
        <v>149</v>
      </c>
      <c r="K4" s="50" t="s">
        <v>150</v>
      </c>
      <c r="L4" s="50" t="s">
        <v>151</v>
      </c>
      <c r="M4" s="48" t="s">
        <v>152</v>
      </c>
      <c r="N4" s="51" t="s">
        <v>153</v>
      </c>
      <c r="O4" s="51"/>
      <c r="P4" s="51"/>
      <c r="Q4" s="51"/>
      <c r="R4" s="51"/>
      <c r="S4" s="52" t="s">
        <v>154</v>
      </c>
      <c r="T4" s="54" t="s">
        <v>155</v>
      </c>
    </row>
    <row r="5" customFormat="false" ht="15" hidden="false" customHeight="true" outlineLevel="0" collapsed="false">
      <c r="A5" s="48"/>
      <c r="B5" s="48"/>
      <c r="C5" s="48"/>
      <c r="D5" s="49"/>
      <c r="E5" s="49"/>
      <c r="F5" s="49"/>
      <c r="G5" s="49"/>
      <c r="H5" s="49"/>
      <c r="I5" s="49"/>
      <c r="J5" s="49"/>
      <c r="K5" s="50"/>
      <c r="L5" s="50"/>
      <c r="M5" s="48"/>
      <c r="N5" s="52" t="s">
        <v>156</v>
      </c>
      <c r="O5" s="52" t="s">
        <v>157</v>
      </c>
      <c r="P5" s="52" t="s">
        <v>158</v>
      </c>
      <c r="Q5" s="55" t="s">
        <v>159</v>
      </c>
      <c r="R5" s="52" t="s">
        <v>160</v>
      </c>
      <c r="S5" s="52"/>
      <c r="T5" s="54" t="s">
        <v>161</v>
      </c>
    </row>
    <row r="6" customFormat="false" ht="408" hidden="false" customHeight="true" outlineLevel="0" collapsed="false">
      <c r="A6" s="48"/>
      <c r="B6" s="48"/>
      <c r="C6" s="48"/>
      <c r="D6" s="49"/>
      <c r="E6" s="49"/>
      <c r="F6" s="49"/>
      <c r="G6" s="49"/>
      <c r="H6" s="49"/>
      <c r="I6" s="49"/>
      <c r="J6" s="49"/>
      <c r="K6" s="50"/>
      <c r="L6" s="50"/>
      <c r="M6" s="48"/>
      <c r="N6" s="52"/>
      <c r="O6" s="52"/>
      <c r="P6" s="52"/>
      <c r="Q6" s="55"/>
      <c r="R6" s="52"/>
      <c r="S6" s="52"/>
      <c r="T6" s="54"/>
    </row>
    <row r="7" customFormat="false" ht="33.85" hidden="false" customHeight="false" outlineLevel="0" collapsed="false">
      <c r="A7" s="48"/>
      <c r="B7" s="48"/>
      <c r="C7" s="48"/>
      <c r="D7" s="49"/>
      <c r="E7" s="49"/>
      <c r="F7" s="49"/>
      <c r="G7" s="49"/>
      <c r="H7" s="56" t="s">
        <v>30</v>
      </c>
      <c r="I7" s="56" t="s">
        <v>30</v>
      </c>
      <c r="J7" s="56" t="s">
        <v>162</v>
      </c>
      <c r="K7" s="50"/>
      <c r="L7" s="50"/>
      <c r="M7" s="48"/>
      <c r="N7" s="57" t="s">
        <v>28</v>
      </c>
      <c r="O7" s="57" t="s">
        <v>28</v>
      </c>
      <c r="P7" s="57" t="s">
        <v>28</v>
      </c>
      <c r="Q7" s="57" t="s">
        <v>28</v>
      </c>
      <c r="R7" s="57" t="s">
        <v>28</v>
      </c>
      <c r="S7" s="57" t="s">
        <v>163</v>
      </c>
      <c r="T7" s="57" t="s">
        <v>163</v>
      </c>
    </row>
    <row r="8" customFormat="false" ht="33.85" hidden="false" customHeight="false" outlineLevel="0" collapsed="false">
      <c r="A8" s="56" t="n">
        <v>1</v>
      </c>
      <c r="B8" s="56" t="n">
        <v>2</v>
      </c>
      <c r="C8" s="56" t="n">
        <v>3</v>
      </c>
      <c r="D8" s="56" t="n">
        <v>4</v>
      </c>
      <c r="E8" s="56" t="n">
        <v>5</v>
      </c>
      <c r="F8" s="56" t="n">
        <v>6</v>
      </c>
      <c r="G8" s="56" t="n">
        <v>7</v>
      </c>
      <c r="H8" s="56" t="n">
        <v>8</v>
      </c>
      <c r="I8" s="56" t="n">
        <v>9</v>
      </c>
      <c r="J8" s="56" t="n">
        <v>10</v>
      </c>
      <c r="K8" s="56" t="n">
        <v>11</v>
      </c>
      <c r="L8" s="56" t="n">
        <v>12</v>
      </c>
      <c r="M8" s="48" t="n">
        <v>13</v>
      </c>
      <c r="N8" s="56" t="n">
        <v>14</v>
      </c>
      <c r="O8" s="56" t="n">
        <v>15</v>
      </c>
      <c r="P8" s="56" t="n">
        <v>16</v>
      </c>
      <c r="Q8" s="56" t="n">
        <v>17</v>
      </c>
      <c r="R8" s="56" t="n">
        <v>18</v>
      </c>
      <c r="S8" s="56" t="n">
        <v>19</v>
      </c>
      <c r="T8" s="56" t="n">
        <v>20</v>
      </c>
    </row>
    <row r="9" customFormat="false" ht="33.85" hidden="false" customHeight="false" outlineLevel="0" collapsed="false">
      <c r="A9" s="58" t="s">
        <v>33</v>
      </c>
      <c r="B9" s="58"/>
      <c r="C9" s="59" t="s">
        <v>34</v>
      </c>
      <c r="D9" s="59" t="s">
        <v>34</v>
      </c>
      <c r="E9" s="59" t="s">
        <v>34</v>
      </c>
      <c r="F9" s="59" t="s">
        <v>34</v>
      </c>
      <c r="G9" s="59" t="s">
        <v>34</v>
      </c>
      <c r="H9" s="57" t="n">
        <f aca="false">SUM(H10:H118)</f>
        <v>190878</v>
      </c>
      <c r="I9" s="57" t="n">
        <f aca="false">SUM(I10:I118)</f>
        <v>154527.6</v>
      </c>
      <c r="J9" s="57" t="n">
        <f aca="false">SUM(J10:J118)</f>
        <v>15346.2</v>
      </c>
      <c r="K9" s="59" t="s">
        <v>34</v>
      </c>
      <c r="L9" s="59" t="s">
        <v>34</v>
      </c>
      <c r="M9" s="59" t="s">
        <v>34</v>
      </c>
      <c r="N9" s="60" t="n">
        <f aca="false">N10++N78+N82</f>
        <v>42941243.15</v>
      </c>
      <c r="O9" s="60" t="n">
        <f aca="false">O10++O78+O82</f>
        <v>0</v>
      </c>
      <c r="P9" s="60" t="n">
        <f aca="false">P10++P78+P82</f>
        <v>0</v>
      </c>
      <c r="Q9" s="60" t="n">
        <f aca="false">Q10++Q78+Q82</f>
        <v>0</v>
      </c>
      <c r="R9" s="60" t="n">
        <f aca="false">R10++R78+R82</f>
        <v>42941243.15</v>
      </c>
      <c r="S9" s="60" t="n">
        <f aca="false">S10++S78+S82</f>
        <v>0</v>
      </c>
      <c r="T9" s="60" t="n">
        <f aca="false">T10++T78+T82</f>
        <v>0</v>
      </c>
    </row>
    <row r="10" customFormat="false" ht="33.85" hidden="false" customHeight="false" outlineLevel="0" collapsed="false">
      <c r="A10" s="58" t="s">
        <v>35</v>
      </c>
      <c r="B10" s="58"/>
      <c r="C10" s="59" t="s">
        <v>34</v>
      </c>
      <c r="D10" s="59" t="s">
        <v>34</v>
      </c>
      <c r="E10" s="59" t="s">
        <v>34</v>
      </c>
      <c r="F10" s="59" t="s">
        <v>34</v>
      </c>
      <c r="G10" s="59" t="s">
        <v>34</v>
      </c>
      <c r="H10" s="61" t="n">
        <f aca="false">H11+H12+H13</f>
        <v>4243.1</v>
      </c>
      <c r="I10" s="61" t="n">
        <f aca="false">I11+I12+I13</f>
        <v>2450.1</v>
      </c>
      <c r="J10" s="62" t="n">
        <v>120</v>
      </c>
      <c r="K10" s="59" t="s">
        <v>34</v>
      </c>
      <c r="L10" s="59" t="s">
        <v>34</v>
      </c>
      <c r="M10" s="59" t="s">
        <v>34</v>
      </c>
      <c r="N10" s="63" t="n">
        <f aca="false">N11+N12+N13</f>
        <v>30437150.8</v>
      </c>
      <c r="O10" s="63" t="n">
        <f aca="false">O11+O12+O13</f>
        <v>0</v>
      </c>
      <c r="P10" s="63" t="n">
        <f aca="false">P11+P12+P13</f>
        <v>0</v>
      </c>
      <c r="Q10" s="63" t="n">
        <f aca="false">Q11+Q12+Q13</f>
        <v>0</v>
      </c>
      <c r="R10" s="63" t="n">
        <f aca="false">R11+R12+R13</f>
        <v>30437150.8</v>
      </c>
      <c r="S10" s="60" t="n">
        <f aca="false">S11++S79+S83</f>
        <v>0</v>
      </c>
      <c r="T10" s="60" t="n">
        <f aca="false">T11++T79+T83</f>
        <v>0</v>
      </c>
    </row>
    <row r="11" customFormat="false" ht="33.85" hidden="false" customHeight="false" outlineLevel="0" collapsed="false">
      <c r="A11" s="59" t="n">
        <v>1</v>
      </c>
      <c r="B11" s="64" t="s">
        <v>164</v>
      </c>
      <c r="C11" s="59" t="s">
        <v>34</v>
      </c>
      <c r="D11" s="59" t="n">
        <v>1981</v>
      </c>
      <c r="E11" s="59" t="s">
        <v>165</v>
      </c>
      <c r="F11" s="59" t="n">
        <v>5</v>
      </c>
      <c r="G11" s="59" t="n">
        <v>4</v>
      </c>
      <c r="H11" s="61" t="n">
        <v>1738.7</v>
      </c>
      <c r="I11" s="61" t="n">
        <v>993.2</v>
      </c>
      <c r="J11" s="62" t="n">
        <v>10</v>
      </c>
      <c r="K11" s="59" t="s">
        <v>166</v>
      </c>
      <c r="L11" s="65" t="s">
        <v>167</v>
      </c>
      <c r="M11" s="59" t="s">
        <v>168</v>
      </c>
      <c r="N11" s="60" t="n">
        <v>10500000</v>
      </c>
      <c r="O11" s="60" t="n">
        <v>0</v>
      </c>
      <c r="P11" s="60" t="n">
        <v>0</v>
      </c>
      <c r="Q11" s="60" t="n">
        <v>0</v>
      </c>
      <c r="R11" s="60" t="n">
        <f aca="false">N11-O11-P11-Q11</f>
        <v>10500000</v>
      </c>
      <c r="S11" s="60" t="n">
        <f aca="false">S12++S80+S84</f>
        <v>0</v>
      </c>
      <c r="T11" s="60" t="n">
        <f aca="false">T12++T80+T84</f>
        <v>0</v>
      </c>
    </row>
    <row r="12" customFormat="false" ht="33.85" hidden="false" customHeight="false" outlineLevel="0" collapsed="false">
      <c r="A12" s="59" t="n">
        <v>2</v>
      </c>
      <c r="B12" s="64" t="s">
        <v>37</v>
      </c>
      <c r="C12" s="59" t="s">
        <v>34</v>
      </c>
      <c r="D12" s="59" t="n">
        <v>1980</v>
      </c>
      <c r="E12" s="59" t="s">
        <v>169</v>
      </c>
      <c r="F12" s="59" t="n">
        <v>2</v>
      </c>
      <c r="G12" s="59" t="s">
        <v>170</v>
      </c>
      <c r="H12" s="61" t="n">
        <v>1738.7</v>
      </c>
      <c r="I12" s="61" t="n">
        <v>993.2</v>
      </c>
      <c r="J12" s="62" t="n">
        <v>70</v>
      </c>
      <c r="K12" s="59" t="s">
        <v>166</v>
      </c>
      <c r="L12" s="65" t="s">
        <v>167</v>
      </c>
      <c r="M12" s="59" t="s">
        <v>168</v>
      </c>
      <c r="N12" s="60" t="n">
        <v>10035433</v>
      </c>
      <c r="O12" s="60" t="n">
        <v>0</v>
      </c>
      <c r="P12" s="60" t="n">
        <v>0</v>
      </c>
      <c r="Q12" s="60" t="n">
        <v>0</v>
      </c>
      <c r="R12" s="60" t="n">
        <f aca="false">N12-O12-P12-Q12</f>
        <v>10035433</v>
      </c>
      <c r="S12" s="60" t="n">
        <f aca="false">S13++S81+S85</f>
        <v>0</v>
      </c>
      <c r="T12" s="60" t="n">
        <f aca="false">T13++T81+T85</f>
        <v>0</v>
      </c>
    </row>
    <row r="13" customFormat="false" ht="33.9" hidden="false" customHeight="true" outlineLevel="0" collapsed="false">
      <c r="A13" s="59" t="n">
        <v>3</v>
      </c>
      <c r="B13" s="64" t="s">
        <v>171</v>
      </c>
      <c r="C13" s="59" t="s">
        <v>34</v>
      </c>
      <c r="D13" s="59" t="n">
        <v>1954</v>
      </c>
      <c r="E13" s="59" t="s">
        <v>169</v>
      </c>
      <c r="F13" s="59" t="n">
        <v>3</v>
      </c>
      <c r="G13" s="59" t="n">
        <v>2</v>
      </c>
      <c r="H13" s="61" t="n">
        <v>765.7</v>
      </c>
      <c r="I13" s="61" t="n">
        <v>463.7</v>
      </c>
      <c r="J13" s="62" t="n">
        <v>35</v>
      </c>
      <c r="K13" s="59" t="s">
        <v>166</v>
      </c>
      <c r="L13" s="65" t="s">
        <v>167</v>
      </c>
      <c r="M13" s="59" t="s">
        <v>168</v>
      </c>
      <c r="N13" s="60" t="n">
        <v>9901717.8</v>
      </c>
      <c r="O13" s="60" t="n">
        <v>0</v>
      </c>
      <c r="P13" s="60" t="n">
        <v>0</v>
      </c>
      <c r="Q13" s="60" t="n">
        <v>0</v>
      </c>
      <c r="R13" s="60" t="n">
        <f aca="false">N13-O13-P13-Q13</f>
        <v>9901717.8</v>
      </c>
      <c r="S13" s="60" t="n">
        <f aca="false">S14++S82+S86</f>
        <v>0</v>
      </c>
      <c r="T13" s="60" t="n">
        <f aca="false">T14++T82+T86</f>
        <v>0</v>
      </c>
    </row>
    <row r="14" customFormat="false" ht="33.85" hidden="false" customHeight="false" outlineLevel="0" collapsed="false">
      <c r="A14" s="65" t="n">
        <v>4</v>
      </c>
      <c r="B14" s="66" t="s">
        <v>172</v>
      </c>
      <c r="C14" s="59" t="s">
        <v>34</v>
      </c>
      <c r="D14" s="65" t="n">
        <v>1975</v>
      </c>
      <c r="E14" s="65" t="s">
        <v>169</v>
      </c>
      <c r="F14" s="65" t="n">
        <v>2</v>
      </c>
      <c r="G14" s="65" t="s">
        <v>173</v>
      </c>
      <c r="H14" s="67" t="n">
        <v>1073.2</v>
      </c>
      <c r="I14" s="67" t="n">
        <v>1073.2</v>
      </c>
      <c r="J14" s="62" t="n">
        <v>189</v>
      </c>
      <c r="K14" s="68" t="s">
        <v>166</v>
      </c>
      <c r="L14" s="65" t="s">
        <v>167</v>
      </c>
      <c r="M14" s="65" t="s">
        <v>174</v>
      </c>
      <c r="N14" s="69" t="n">
        <v>8251431.58</v>
      </c>
      <c r="O14" s="69" t="n">
        <v>0</v>
      </c>
      <c r="P14" s="69" t="n">
        <v>0</v>
      </c>
      <c r="Q14" s="69" t="n">
        <v>0</v>
      </c>
      <c r="R14" s="70" t="n">
        <f aca="false">N14-P14-Q14</f>
        <v>8251431.58</v>
      </c>
      <c r="S14" s="60" t="n">
        <f aca="false">S15++S83+S87</f>
        <v>0</v>
      </c>
      <c r="T14" s="60" t="n">
        <f aca="false">T15++T83+T87</f>
        <v>0</v>
      </c>
      <c r="U14" s="71"/>
    </row>
    <row r="15" customFormat="false" ht="33.85" hidden="false" customHeight="false" outlineLevel="0" collapsed="false">
      <c r="A15" s="65" t="n">
        <v>5</v>
      </c>
      <c r="B15" s="66" t="s">
        <v>175</v>
      </c>
      <c r="C15" s="59" t="s">
        <v>34</v>
      </c>
      <c r="D15" s="65" t="n">
        <v>1959</v>
      </c>
      <c r="E15" s="65" t="s">
        <v>169</v>
      </c>
      <c r="F15" s="65" t="n">
        <v>1</v>
      </c>
      <c r="G15" s="65" t="s">
        <v>173</v>
      </c>
      <c r="H15" s="67" t="n">
        <v>295.2</v>
      </c>
      <c r="I15" s="67" t="n">
        <v>188.5</v>
      </c>
      <c r="J15" s="62" t="n">
        <v>153</v>
      </c>
      <c r="K15" s="68" t="s">
        <v>166</v>
      </c>
      <c r="L15" s="65" t="s">
        <v>167</v>
      </c>
      <c r="M15" s="65" t="s">
        <v>176</v>
      </c>
      <c r="N15" s="69" t="n">
        <v>4062243.2</v>
      </c>
      <c r="O15" s="69" t="n">
        <v>0</v>
      </c>
      <c r="P15" s="69" t="n">
        <v>0</v>
      </c>
      <c r="Q15" s="69" t="n">
        <v>0</v>
      </c>
      <c r="R15" s="70" t="n">
        <f aca="false">N15-P15-Q15</f>
        <v>4062243.2</v>
      </c>
      <c r="S15" s="60" t="n">
        <f aca="false">S16++S84+S88</f>
        <v>0</v>
      </c>
      <c r="T15" s="60" t="n">
        <f aca="false">T16++T84+T88</f>
        <v>0</v>
      </c>
      <c r="U15" s="71"/>
    </row>
    <row r="16" customFormat="false" ht="33.85" hidden="false" customHeight="false" outlineLevel="0" collapsed="false">
      <c r="A16" s="65" t="n">
        <v>6</v>
      </c>
      <c r="B16" s="66" t="s">
        <v>177</v>
      </c>
      <c r="C16" s="59" t="s">
        <v>34</v>
      </c>
      <c r="D16" s="65" t="n">
        <v>1963</v>
      </c>
      <c r="E16" s="65" t="s">
        <v>169</v>
      </c>
      <c r="F16" s="65" t="n">
        <v>3</v>
      </c>
      <c r="G16" s="65" t="n">
        <v>4</v>
      </c>
      <c r="H16" s="67" t="n">
        <v>2337.6</v>
      </c>
      <c r="I16" s="67" t="n">
        <v>1443.6</v>
      </c>
      <c r="J16" s="62" t="n">
        <v>260</v>
      </c>
      <c r="K16" s="68" t="s">
        <v>166</v>
      </c>
      <c r="L16" s="65" t="s">
        <v>167</v>
      </c>
      <c r="M16" s="65" t="s">
        <v>176</v>
      </c>
      <c r="N16" s="69" t="n">
        <v>10942667.6</v>
      </c>
      <c r="O16" s="69" t="n">
        <v>0</v>
      </c>
      <c r="P16" s="69" t="n">
        <v>0</v>
      </c>
      <c r="Q16" s="69" t="n">
        <v>0</v>
      </c>
      <c r="R16" s="70" t="n">
        <f aca="false">N16-P16-Q16</f>
        <v>10942667.6</v>
      </c>
      <c r="S16" s="60" t="n">
        <f aca="false">S17++S85+S89</f>
        <v>0</v>
      </c>
      <c r="T16" s="60" t="n">
        <f aca="false">T17++T85+T89</f>
        <v>0</v>
      </c>
      <c r="U16" s="71"/>
    </row>
    <row r="17" customFormat="false" ht="33.85" hidden="false" customHeight="false" outlineLevel="0" collapsed="false">
      <c r="A17" s="65" t="n">
        <v>7</v>
      </c>
      <c r="B17" s="66" t="s">
        <v>178</v>
      </c>
      <c r="C17" s="59" t="s">
        <v>34</v>
      </c>
      <c r="D17" s="65" t="n">
        <v>1965</v>
      </c>
      <c r="E17" s="65" t="s">
        <v>169</v>
      </c>
      <c r="F17" s="65" t="n">
        <v>4</v>
      </c>
      <c r="G17" s="65" t="n">
        <v>4</v>
      </c>
      <c r="H17" s="67" t="n">
        <v>2034.9</v>
      </c>
      <c r="I17" s="67" t="n">
        <v>1281.3</v>
      </c>
      <c r="J17" s="62" t="n">
        <v>130</v>
      </c>
      <c r="K17" s="68" t="s">
        <v>166</v>
      </c>
      <c r="L17" s="65" t="s">
        <v>167</v>
      </c>
      <c r="M17" s="65" t="s">
        <v>176</v>
      </c>
      <c r="N17" s="69" t="n">
        <v>29084617.1</v>
      </c>
      <c r="O17" s="69" t="n">
        <v>0</v>
      </c>
      <c r="P17" s="69" t="n">
        <v>0</v>
      </c>
      <c r="Q17" s="69" t="n">
        <v>0</v>
      </c>
      <c r="R17" s="70" t="n">
        <f aca="false">N17-P17-Q17</f>
        <v>29084617.1</v>
      </c>
      <c r="S17" s="60" t="n">
        <f aca="false">S18++S86+S90</f>
        <v>0</v>
      </c>
      <c r="T17" s="60" t="n">
        <f aca="false">T18++T86+T90</f>
        <v>0</v>
      </c>
      <c r="U17" s="71"/>
    </row>
    <row r="18" customFormat="false" ht="33.85" hidden="false" customHeight="false" outlineLevel="0" collapsed="false">
      <c r="A18" s="65" t="n">
        <v>8</v>
      </c>
      <c r="B18" s="66" t="s">
        <v>179</v>
      </c>
      <c r="C18" s="59" t="s">
        <v>34</v>
      </c>
      <c r="D18" s="65" t="n">
        <v>1962</v>
      </c>
      <c r="E18" s="65" t="s">
        <v>169</v>
      </c>
      <c r="F18" s="65" t="n">
        <v>2</v>
      </c>
      <c r="G18" s="65" t="s">
        <v>173</v>
      </c>
      <c r="H18" s="67" t="n">
        <v>490</v>
      </c>
      <c r="I18" s="67" t="n">
        <v>299.3</v>
      </c>
      <c r="J18" s="62" t="n">
        <v>250</v>
      </c>
      <c r="K18" s="68" t="s">
        <v>166</v>
      </c>
      <c r="L18" s="65" t="s">
        <v>167</v>
      </c>
      <c r="M18" s="65" t="s">
        <v>176</v>
      </c>
      <c r="N18" s="69" t="n">
        <v>6981980.5</v>
      </c>
      <c r="O18" s="69" t="n">
        <v>0</v>
      </c>
      <c r="P18" s="69" t="n">
        <v>0</v>
      </c>
      <c r="Q18" s="69" t="n">
        <v>0</v>
      </c>
      <c r="R18" s="70" t="n">
        <f aca="false">N18-P18-Q18</f>
        <v>6981980.5</v>
      </c>
      <c r="S18" s="60" t="n">
        <f aca="false">S19++S87+S91</f>
        <v>0</v>
      </c>
      <c r="T18" s="60" t="n">
        <f aca="false">T19++T87+T91</f>
        <v>0</v>
      </c>
      <c r="U18" s="71"/>
    </row>
    <row r="19" customFormat="false" ht="33.85" hidden="false" customHeight="false" outlineLevel="0" collapsed="false">
      <c r="A19" s="65" t="n">
        <v>9</v>
      </c>
      <c r="B19" s="66" t="s">
        <v>180</v>
      </c>
      <c r="C19" s="59" t="s">
        <v>34</v>
      </c>
      <c r="D19" s="65" t="n">
        <v>1956</v>
      </c>
      <c r="E19" s="65" t="s">
        <v>169</v>
      </c>
      <c r="F19" s="65" t="n">
        <v>2</v>
      </c>
      <c r="G19" s="65" t="s">
        <v>173</v>
      </c>
      <c r="H19" s="67" t="n">
        <v>514.6</v>
      </c>
      <c r="I19" s="67" t="n">
        <v>38.1</v>
      </c>
      <c r="J19" s="62" t="n">
        <v>13</v>
      </c>
      <c r="K19" s="68" t="s">
        <v>166</v>
      </c>
      <c r="L19" s="65" t="s">
        <v>167</v>
      </c>
      <c r="M19" s="65" t="s">
        <v>176</v>
      </c>
      <c r="N19" s="69" t="n">
        <v>6474200.1</v>
      </c>
      <c r="O19" s="69" t="n">
        <v>0</v>
      </c>
      <c r="P19" s="69" t="n">
        <v>0</v>
      </c>
      <c r="Q19" s="69" t="n">
        <v>0</v>
      </c>
      <c r="R19" s="70" t="n">
        <f aca="false">N19-P19-Q19</f>
        <v>6474200.1</v>
      </c>
      <c r="S19" s="60" t="n">
        <f aca="false">S20++S88+S92</f>
        <v>0</v>
      </c>
      <c r="T19" s="60" t="n">
        <f aca="false">T20++T88+T92</f>
        <v>0</v>
      </c>
      <c r="U19" s="71"/>
    </row>
    <row r="20" s="74" customFormat="true" ht="33.85" hidden="false" customHeight="false" outlineLevel="0" collapsed="false">
      <c r="A20" s="72" t="n">
        <v>5</v>
      </c>
      <c r="B20" s="66" t="s">
        <v>45</v>
      </c>
      <c r="C20" s="59" t="s">
        <v>34</v>
      </c>
      <c r="D20" s="65" t="n">
        <v>1917</v>
      </c>
      <c r="E20" s="65" t="s">
        <v>169</v>
      </c>
      <c r="F20" s="65" t="n">
        <v>2</v>
      </c>
      <c r="G20" s="65" t="s">
        <v>173</v>
      </c>
      <c r="H20" s="67" t="n">
        <v>722.2</v>
      </c>
      <c r="I20" s="67" t="n">
        <v>514</v>
      </c>
      <c r="J20" s="62" t="n">
        <v>12</v>
      </c>
      <c r="K20" s="68" t="n">
        <v>21</v>
      </c>
      <c r="L20" s="59" t="s">
        <v>34</v>
      </c>
      <c r="M20" s="65" t="s">
        <v>174</v>
      </c>
      <c r="N20" s="69" t="n">
        <v>2825502.95</v>
      </c>
      <c r="O20" s="69" t="n">
        <v>0</v>
      </c>
      <c r="P20" s="69" t="n">
        <v>0</v>
      </c>
      <c r="Q20" s="69" t="n">
        <v>0</v>
      </c>
      <c r="R20" s="69" t="n">
        <f aca="false">N20-P20-Q20</f>
        <v>2825502.95</v>
      </c>
      <c r="S20" s="60" t="n">
        <f aca="false">S21++S89+S93</f>
        <v>0</v>
      </c>
      <c r="T20" s="60" t="n">
        <f aca="false">T21++T89+T93</f>
        <v>0</v>
      </c>
      <c r="U20" s="73"/>
    </row>
    <row r="21" s="74" customFormat="true" ht="33.85" hidden="false" customHeight="false" outlineLevel="0" collapsed="false">
      <c r="A21" s="72" t="n">
        <v>6</v>
      </c>
      <c r="B21" s="66" t="s">
        <v>46</v>
      </c>
      <c r="C21" s="59" t="s">
        <v>34</v>
      </c>
      <c r="D21" s="65" t="n">
        <v>1927</v>
      </c>
      <c r="E21" s="65" t="s">
        <v>169</v>
      </c>
      <c r="F21" s="65" t="n">
        <v>2</v>
      </c>
      <c r="G21" s="65" t="s">
        <v>173</v>
      </c>
      <c r="H21" s="67" t="n">
        <v>462</v>
      </c>
      <c r="I21" s="67" t="n">
        <v>344</v>
      </c>
      <c r="J21" s="62" t="n">
        <v>67</v>
      </c>
      <c r="K21" s="68" t="n">
        <v>25</v>
      </c>
      <c r="L21" s="59" t="s">
        <v>34</v>
      </c>
      <c r="M21" s="65" t="s">
        <v>167</v>
      </c>
      <c r="N21" s="69" t="n">
        <v>2098328.09</v>
      </c>
      <c r="O21" s="69" t="n">
        <v>0</v>
      </c>
      <c r="P21" s="69" t="n">
        <v>0</v>
      </c>
      <c r="Q21" s="69" t="n">
        <v>0</v>
      </c>
      <c r="R21" s="69" t="n">
        <f aca="false">N21-P21-Q21</f>
        <v>2098328.09</v>
      </c>
      <c r="S21" s="60" t="n">
        <f aca="false">S22++S90+S94</f>
        <v>0</v>
      </c>
      <c r="T21" s="60" t="n">
        <f aca="false">T22++T90+T94</f>
        <v>0</v>
      </c>
      <c r="U21" s="73"/>
    </row>
    <row r="22" customFormat="false" ht="33.85" hidden="false" customHeight="false" outlineLevel="0" collapsed="false">
      <c r="A22" s="65" t="n">
        <v>10</v>
      </c>
      <c r="B22" s="66" t="s">
        <v>181</v>
      </c>
      <c r="C22" s="59" t="s">
        <v>34</v>
      </c>
      <c r="D22" s="65" t="n">
        <v>1960</v>
      </c>
      <c r="E22" s="65" t="s">
        <v>169</v>
      </c>
      <c r="F22" s="65" t="n">
        <v>3</v>
      </c>
      <c r="G22" s="65" t="n">
        <v>3</v>
      </c>
      <c r="H22" s="67" t="n">
        <v>1742.1</v>
      </c>
      <c r="I22" s="67" t="n">
        <v>1246.7</v>
      </c>
      <c r="J22" s="62" t="n">
        <v>58</v>
      </c>
      <c r="K22" s="68" t="s">
        <v>166</v>
      </c>
      <c r="L22" s="65" t="s">
        <v>167</v>
      </c>
      <c r="M22" s="65" t="s">
        <v>176</v>
      </c>
      <c r="N22" s="75" t="n">
        <v>14356363.41</v>
      </c>
      <c r="O22" s="69" t="n">
        <v>0</v>
      </c>
      <c r="P22" s="69" t="n">
        <v>0</v>
      </c>
      <c r="Q22" s="69" t="n">
        <v>0</v>
      </c>
      <c r="R22" s="70" t="n">
        <f aca="false">N22-P22-Q22</f>
        <v>14356363.41</v>
      </c>
      <c r="S22" s="60" t="n">
        <f aca="false">S23++S91+S95</f>
        <v>0</v>
      </c>
      <c r="T22" s="60" t="n">
        <f aca="false">T23++T91+T95</f>
        <v>0</v>
      </c>
      <c r="U22" s="71"/>
    </row>
    <row r="23" customFormat="false" ht="33.85" hidden="false" customHeight="false" outlineLevel="0" collapsed="false">
      <c r="A23" s="65" t="n">
        <v>11</v>
      </c>
      <c r="B23" s="66" t="s">
        <v>182</v>
      </c>
      <c r="C23" s="59" t="s">
        <v>34</v>
      </c>
      <c r="D23" s="65" t="n">
        <v>1927</v>
      </c>
      <c r="E23" s="65" t="s">
        <v>169</v>
      </c>
      <c r="F23" s="65" t="n">
        <v>1</v>
      </c>
      <c r="G23" s="65" t="s">
        <v>173</v>
      </c>
      <c r="H23" s="67" t="n">
        <v>230.4</v>
      </c>
      <c r="I23" s="67" t="n">
        <v>193.1</v>
      </c>
      <c r="J23" s="62" t="n">
        <v>82</v>
      </c>
      <c r="K23" s="68" t="s">
        <v>166</v>
      </c>
      <c r="L23" s="65" t="s">
        <v>167</v>
      </c>
      <c r="M23" s="65" t="s">
        <v>176</v>
      </c>
      <c r="N23" s="69" t="n">
        <v>5572889.89</v>
      </c>
      <c r="O23" s="69" t="n">
        <v>0</v>
      </c>
      <c r="P23" s="69" t="n">
        <v>0</v>
      </c>
      <c r="Q23" s="69" t="n">
        <v>0</v>
      </c>
      <c r="R23" s="70" t="n">
        <f aca="false">N23-P23-Q23</f>
        <v>5572889.89</v>
      </c>
      <c r="S23" s="60" t="n">
        <f aca="false">S24++S92+S96</f>
        <v>0</v>
      </c>
      <c r="T23" s="60" t="n">
        <f aca="false">T24++T92+T96</f>
        <v>0</v>
      </c>
      <c r="U23" s="71"/>
    </row>
    <row r="24" customFormat="false" ht="33.85" hidden="false" customHeight="false" outlineLevel="0" collapsed="false">
      <c r="A24" s="65" t="n">
        <v>12</v>
      </c>
      <c r="B24" s="66" t="s">
        <v>183</v>
      </c>
      <c r="C24" s="59" t="s">
        <v>34</v>
      </c>
      <c r="D24" s="65" t="n">
        <v>1989</v>
      </c>
      <c r="E24" s="65" t="s">
        <v>169</v>
      </c>
      <c r="F24" s="65" t="n">
        <v>4</v>
      </c>
      <c r="G24" s="65" t="n">
        <v>5</v>
      </c>
      <c r="H24" s="67" t="n">
        <v>2785.6</v>
      </c>
      <c r="I24" s="67" t="n">
        <v>1669.2</v>
      </c>
      <c r="J24" s="62" t="n">
        <v>203</v>
      </c>
      <c r="K24" s="68" t="s">
        <v>166</v>
      </c>
      <c r="L24" s="65" t="s">
        <v>167</v>
      </c>
      <c r="M24" s="65" t="s">
        <v>176</v>
      </c>
      <c r="N24" s="69" t="n">
        <v>12186729.8</v>
      </c>
      <c r="O24" s="69" t="n">
        <v>0</v>
      </c>
      <c r="P24" s="69" t="n">
        <v>0</v>
      </c>
      <c r="Q24" s="69" t="n">
        <v>0</v>
      </c>
      <c r="R24" s="70" t="n">
        <f aca="false">N24-P24-Q24</f>
        <v>12186729.8</v>
      </c>
      <c r="S24" s="60" t="n">
        <f aca="false">S25++S93+S97</f>
        <v>0</v>
      </c>
      <c r="T24" s="60" t="n">
        <f aca="false">T25++T93+T97</f>
        <v>0</v>
      </c>
      <c r="U24" s="71"/>
    </row>
    <row r="25" customFormat="false" ht="33.85" hidden="false" customHeight="false" outlineLevel="0" collapsed="false">
      <c r="A25" s="59" t="n">
        <v>13</v>
      </c>
      <c r="B25" s="64" t="s">
        <v>51</v>
      </c>
      <c r="C25" s="59" t="s">
        <v>34</v>
      </c>
      <c r="D25" s="59" t="n">
        <v>1966</v>
      </c>
      <c r="E25" s="59" t="s">
        <v>169</v>
      </c>
      <c r="F25" s="59" t="n">
        <v>2</v>
      </c>
      <c r="G25" s="59" t="s">
        <v>170</v>
      </c>
      <c r="H25" s="61" t="n">
        <v>1132.1</v>
      </c>
      <c r="I25" s="61" t="n">
        <v>643.5</v>
      </c>
      <c r="J25" s="62" t="n">
        <v>8</v>
      </c>
      <c r="K25" s="68" t="s">
        <v>166</v>
      </c>
      <c r="L25" s="65" t="s">
        <v>167</v>
      </c>
      <c r="M25" s="59" t="s">
        <v>168</v>
      </c>
      <c r="N25" s="63" t="s">
        <v>184</v>
      </c>
      <c r="O25" s="60" t="n">
        <v>0</v>
      </c>
      <c r="P25" s="60" t="n">
        <v>0</v>
      </c>
      <c r="Q25" s="60" t="n">
        <v>0</v>
      </c>
      <c r="R25" s="70"/>
      <c r="S25" s="60" t="n">
        <f aca="false">S26++S94+S98</f>
        <v>0</v>
      </c>
      <c r="T25" s="60" t="n">
        <f aca="false">T26++T94+T98</f>
        <v>0</v>
      </c>
    </row>
    <row r="26" customFormat="false" ht="33.85" hidden="false" customHeight="false" outlineLevel="0" collapsed="false">
      <c r="A26" s="65" t="n">
        <v>14</v>
      </c>
      <c r="B26" s="66" t="s">
        <v>185</v>
      </c>
      <c r="C26" s="59" t="s">
        <v>34</v>
      </c>
      <c r="D26" s="65" t="n">
        <v>1965</v>
      </c>
      <c r="E26" s="65" t="s">
        <v>169</v>
      </c>
      <c r="F26" s="65" t="n">
        <v>2</v>
      </c>
      <c r="G26" s="65" t="s">
        <v>173</v>
      </c>
      <c r="H26" s="67" t="n">
        <v>1264.4</v>
      </c>
      <c r="I26" s="67" t="n">
        <v>707.9</v>
      </c>
      <c r="J26" s="62" t="n">
        <v>10</v>
      </c>
      <c r="K26" s="68" t="s">
        <v>166</v>
      </c>
      <c r="L26" s="65" t="s">
        <v>167</v>
      </c>
      <c r="M26" s="65" t="s">
        <v>176</v>
      </c>
      <c r="N26" s="69" t="n">
        <v>8886157</v>
      </c>
      <c r="O26" s="69" t="n">
        <v>0</v>
      </c>
      <c r="P26" s="69" t="n">
        <v>0</v>
      </c>
      <c r="Q26" s="69" t="n">
        <v>0</v>
      </c>
      <c r="R26" s="70" t="n">
        <f aca="false">N26-P26-Q26</f>
        <v>8886157</v>
      </c>
      <c r="S26" s="60" t="n">
        <f aca="false">S27++S95+S99</f>
        <v>0</v>
      </c>
      <c r="T26" s="60" t="n">
        <f aca="false">T27++T95+T99</f>
        <v>0</v>
      </c>
    </row>
    <row r="27" customFormat="false" ht="33.85" hidden="false" customHeight="false" outlineLevel="0" collapsed="false">
      <c r="A27" s="65" t="n">
        <v>15</v>
      </c>
      <c r="B27" s="66" t="s">
        <v>186</v>
      </c>
      <c r="C27" s="59" t="s">
        <v>34</v>
      </c>
      <c r="D27" s="65" t="n">
        <v>1962</v>
      </c>
      <c r="E27" s="65" t="s">
        <v>169</v>
      </c>
      <c r="F27" s="65" t="n">
        <v>4</v>
      </c>
      <c r="G27" s="65" t="s">
        <v>173</v>
      </c>
      <c r="H27" s="67" t="n">
        <v>1221</v>
      </c>
      <c r="I27" s="67" t="n">
        <v>798.5</v>
      </c>
      <c r="J27" s="62" t="n">
        <v>70</v>
      </c>
      <c r="K27" s="68" t="s">
        <v>166</v>
      </c>
      <c r="L27" s="65" t="s">
        <v>167</v>
      </c>
      <c r="M27" s="65" t="s">
        <v>176</v>
      </c>
      <c r="N27" s="69" t="n">
        <v>18407039.5</v>
      </c>
      <c r="O27" s="69" t="n">
        <v>0</v>
      </c>
      <c r="P27" s="69" t="n">
        <v>0</v>
      </c>
      <c r="Q27" s="69" t="n">
        <v>0</v>
      </c>
      <c r="R27" s="70" t="n">
        <f aca="false">N27-P27-Q27</f>
        <v>18407039.5</v>
      </c>
      <c r="S27" s="60" t="n">
        <f aca="false">S28++S96+S100</f>
        <v>0</v>
      </c>
      <c r="T27" s="60" t="n">
        <f aca="false">T28++T96+T100</f>
        <v>0</v>
      </c>
    </row>
    <row r="28" s="80" customFormat="true" ht="33.85" hidden="false" customHeight="false" outlineLevel="0" collapsed="false">
      <c r="A28" s="76" t="n">
        <v>7</v>
      </c>
      <c r="B28" s="77" t="s">
        <v>187</v>
      </c>
      <c r="C28" s="59" t="s">
        <v>34</v>
      </c>
      <c r="D28" s="76" t="n">
        <v>1974</v>
      </c>
      <c r="E28" s="76" t="s">
        <v>188</v>
      </c>
      <c r="F28" s="76" t="n">
        <v>4</v>
      </c>
      <c r="G28" s="76" t="n">
        <v>4</v>
      </c>
      <c r="H28" s="78" t="n">
        <v>3358</v>
      </c>
      <c r="I28" s="78" t="n">
        <v>3082.2</v>
      </c>
      <c r="J28" s="62" t="n">
        <v>35</v>
      </c>
      <c r="K28" s="65" t="s">
        <v>166</v>
      </c>
      <c r="L28" s="59" t="s">
        <v>34</v>
      </c>
      <c r="M28" s="76" t="s">
        <v>174</v>
      </c>
      <c r="N28" s="79" t="n">
        <v>9266458</v>
      </c>
      <c r="O28" s="79" t="n">
        <v>0</v>
      </c>
      <c r="P28" s="79" t="n">
        <v>0</v>
      </c>
      <c r="Q28" s="79" t="n">
        <v>0</v>
      </c>
      <c r="R28" s="79" t="n">
        <v>9266458</v>
      </c>
      <c r="S28" s="60" t="n">
        <f aca="false">S29++S97+S101</f>
        <v>0</v>
      </c>
      <c r="T28" s="60" t="n">
        <f aca="false">T29++T97+T101</f>
        <v>0</v>
      </c>
      <c r="U28" s="1"/>
    </row>
    <row r="29" s="80" customFormat="true" ht="33.9" hidden="false" customHeight="true" outlineLevel="0" collapsed="false">
      <c r="A29" s="76" t="n">
        <v>8</v>
      </c>
      <c r="B29" s="81" t="s">
        <v>189</v>
      </c>
      <c r="C29" s="59" t="s">
        <v>34</v>
      </c>
      <c r="D29" s="82" t="n">
        <v>1977</v>
      </c>
      <c r="E29" s="76" t="s">
        <v>190</v>
      </c>
      <c r="F29" s="76" t="n">
        <v>2</v>
      </c>
      <c r="G29" s="76" t="n">
        <v>2</v>
      </c>
      <c r="H29" s="78" t="n">
        <v>775.6</v>
      </c>
      <c r="I29" s="78" t="n">
        <v>775.6</v>
      </c>
      <c r="J29" s="62" t="n">
        <v>189</v>
      </c>
      <c r="K29" s="65" t="s">
        <v>34</v>
      </c>
      <c r="L29" s="59" t="s">
        <v>34</v>
      </c>
      <c r="M29" s="76" t="s">
        <v>174</v>
      </c>
      <c r="N29" s="83" t="n">
        <v>5418016.2</v>
      </c>
      <c r="O29" s="79" t="n">
        <v>0</v>
      </c>
      <c r="P29" s="79" t="n">
        <v>0</v>
      </c>
      <c r="Q29" s="79" t="n">
        <v>0</v>
      </c>
      <c r="R29" s="83" t="n">
        <v>5418016.2</v>
      </c>
      <c r="S29" s="60" t="n">
        <f aca="false">S30++S98+S102</f>
        <v>0</v>
      </c>
      <c r="T29" s="60" t="n">
        <f aca="false">T30++T98+T102</f>
        <v>0</v>
      </c>
      <c r="U29" s="1"/>
    </row>
    <row r="30" s="80" customFormat="true" ht="33.85" hidden="false" customHeight="false" outlineLevel="0" collapsed="false">
      <c r="A30" s="76" t="n">
        <v>9</v>
      </c>
      <c r="B30" s="77" t="s">
        <v>56</v>
      </c>
      <c r="C30" s="59" t="s">
        <v>34</v>
      </c>
      <c r="D30" s="76" t="n">
        <v>1961</v>
      </c>
      <c r="E30" s="76" t="s">
        <v>188</v>
      </c>
      <c r="F30" s="76" t="n">
        <v>2</v>
      </c>
      <c r="G30" s="76" t="n">
        <v>3</v>
      </c>
      <c r="H30" s="78" t="n">
        <v>815.9</v>
      </c>
      <c r="I30" s="78" t="n">
        <v>569</v>
      </c>
      <c r="J30" s="62" t="n">
        <v>153</v>
      </c>
      <c r="K30" s="65" t="s">
        <v>166</v>
      </c>
      <c r="L30" s="59" t="s">
        <v>34</v>
      </c>
      <c r="M30" s="76" t="s">
        <v>174</v>
      </c>
      <c r="N30" s="79" t="n">
        <v>4795320</v>
      </c>
      <c r="O30" s="79" t="n">
        <v>0</v>
      </c>
      <c r="P30" s="79" t="n">
        <v>0</v>
      </c>
      <c r="Q30" s="79" t="n">
        <v>0</v>
      </c>
      <c r="R30" s="79" t="n">
        <v>4795320</v>
      </c>
      <c r="S30" s="60" t="n">
        <f aca="false">S31++S99+S103</f>
        <v>0</v>
      </c>
      <c r="T30" s="60" t="n">
        <f aca="false">T31++T99+T103</f>
        <v>0</v>
      </c>
      <c r="U30" s="1"/>
    </row>
    <row r="31" s="80" customFormat="true" ht="33.85" hidden="false" customHeight="false" outlineLevel="0" collapsed="false">
      <c r="A31" s="76" t="n">
        <v>10</v>
      </c>
      <c r="B31" s="81" t="s">
        <v>57</v>
      </c>
      <c r="C31" s="59" t="s">
        <v>34</v>
      </c>
      <c r="D31" s="82" t="n">
        <v>1962</v>
      </c>
      <c r="E31" s="76" t="s">
        <v>169</v>
      </c>
      <c r="F31" s="76" t="n">
        <v>2</v>
      </c>
      <c r="G31" s="76" t="n">
        <v>3</v>
      </c>
      <c r="H31" s="78" t="n">
        <v>490</v>
      </c>
      <c r="I31" s="78" t="n">
        <v>490</v>
      </c>
      <c r="J31" s="62" t="n">
        <v>33</v>
      </c>
      <c r="K31" s="65" t="s">
        <v>166</v>
      </c>
      <c r="L31" s="59" t="s">
        <v>34</v>
      </c>
      <c r="M31" s="76" t="s">
        <v>191</v>
      </c>
      <c r="N31" s="84" t="n">
        <v>7261000</v>
      </c>
      <c r="O31" s="79" t="n">
        <v>0</v>
      </c>
      <c r="P31" s="79" t="n">
        <v>0</v>
      </c>
      <c r="Q31" s="79" t="n">
        <v>0</v>
      </c>
      <c r="R31" s="84" t="n">
        <v>7261000</v>
      </c>
      <c r="S31" s="60" t="n">
        <f aca="false">S32++S100+S104</f>
        <v>0</v>
      </c>
      <c r="T31" s="60" t="n">
        <f aca="false">T32++T100+T104</f>
        <v>0</v>
      </c>
      <c r="U31" s="1"/>
    </row>
    <row r="32" s="80" customFormat="true" ht="33.85" hidden="false" customHeight="false" outlineLevel="0" collapsed="false">
      <c r="A32" s="76" t="n">
        <v>11</v>
      </c>
      <c r="B32" s="81" t="s">
        <v>58</v>
      </c>
      <c r="C32" s="59" t="s">
        <v>34</v>
      </c>
      <c r="D32" s="82" t="n">
        <v>1973</v>
      </c>
      <c r="E32" s="76" t="s">
        <v>169</v>
      </c>
      <c r="F32" s="76" t="n">
        <v>2</v>
      </c>
      <c r="G32" s="76" t="n">
        <v>3</v>
      </c>
      <c r="H32" s="78" t="n">
        <v>391</v>
      </c>
      <c r="I32" s="78" t="n">
        <v>371.1</v>
      </c>
      <c r="J32" s="62" t="n">
        <v>11</v>
      </c>
      <c r="K32" s="65" t="s">
        <v>166</v>
      </c>
      <c r="L32" s="59" t="s">
        <v>34</v>
      </c>
      <c r="M32" s="76" t="s">
        <v>191</v>
      </c>
      <c r="N32" s="84" t="n">
        <v>4265824</v>
      </c>
      <c r="O32" s="79" t="n">
        <v>0</v>
      </c>
      <c r="P32" s="79" t="n">
        <v>0</v>
      </c>
      <c r="Q32" s="79" t="n">
        <v>0</v>
      </c>
      <c r="R32" s="84" t="n">
        <v>4265824</v>
      </c>
      <c r="S32" s="60" t="n">
        <f aca="false">S33++S101+S105</f>
        <v>0</v>
      </c>
      <c r="T32" s="60" t="n">
        <f aca="false">T33++T101+T105</f>
        <v>0</v>
      </c>
      <c r="U32" s="1"/>
    </row>
    <row r="33" s="80" customFormat="true" ht="33.85" hidden="false" customHeight="false" outlineLevel="0" collapsed="false">
      <c r="A33" s="76" t="n">
        <v>12</v>
      </c>
      <c r="B33" s="81" t="s">
        <v>59</v>
      </c>
      <c r="C33" s="59" t="s">
        <v>34</v>
      </c>
      <c r="D33" s="82" t="n">
        <v>1960</v>
      </c>
      <c r="E33" s="76" t="s">
        <v>169</v>
      </c>
      <c r="F33" s="76" t="n">
        <v>2</v>
      </c>
      <c r="G33" s="76" t="n">
        <v>3</v>
      </c>
      <c r="H33" s="78" t="n">
        <v>766</v>
      </c>
      <c r="I33" s="78" t="n">
        <v>710.2</v>
      </c>
      <c r="J33" s="62" t="n">
        <v>12</v>
      </c>
      <c r="K33" s="65" t="s">
        <v>166</v>
      </c>
      <c r="L33" s="59" t="s">
        <v>34</v>
      </c>
      <c r="M33" s="76" t="s">
        <v>191</v>
      </c>
      <c r="N33" s="84" t="n">
        <v>7533263</v>
      </c>
      <c r="O33" s="79" t="n">
        <v>0</v>
      </c>
      <c r="P33" s="79" t="n">
        <v>0</v>
      </c>
      <c r="Q33" s="79" t="n">
        <v>0</v>
      </c>
      <c r="R33" s="84" t="n">
        <v>7533263</v>
      </c>
      <c r="S33" s="60" t="n">
        <f aca="false">S34++S102+S106</f>
        <v>0</v>
      </c>
      <c r="T33" s="60" t="n">
        <f aca="false">T34++T102+T106</f>
        <v>0</v>
      </c>
      <c r="U33" s="1"/>
    </row>
    <row r="34" s="80" customFormat="true" ht="33.85" hidden="false" customHeight="false" outlineLevel="0" collapsed="false">
      <c r="A34" s="76" t="n">
        <v>13</v>
      </c>
      <c r="B34" s="77" t="s">
        <v>60</v>
      </c>
      <c r="C34" s="59" t="s">
        <v>34</v>
      </c>
      <c r="D34" s="82" t="n">
        <v>1976</v>
      </c>
      <c r="E34" s="76" t="s">
        <v>169</v>
      </c>
      <c r="F34" s="76" t="n">
        <v>2</v>
      </c>
      <c r="G34" s="76" t="n">
        <v>2</v>
      </c>
      <c r="H34" s="78" t="n">
        <v>381</v>
      </c>
      <c r="I34" s="78" t="n">
        <v>320.1</v>
      </c>
      <c r="J34" s="62" t="n">
        <v>24</v>
      </c>
      <c r="K34" s="65" t="s">
        <v>166</v>
      </c>
      <c r="L34" s="59" t="s">
        <v>34</v>
      </c>
      <c r="M34" s="76" t="s">
        <v>191</v>
      </c>
      <c r="N34" s="84" t="n">
        <v>5899543</v>
      </c>
      <c r="O34" s="79" t="n">
        <v>0</v>
      </c>
      <c r="P34" s="79" t="n">
        <v>0</v>
      </c>
      <c r="Q34" s="79" t="n">
        <v>0</v>
      </c>
      <c r="R34" s="84" t="n">
        <v>5899543</v>
      </c>
      <c r="S34" s="60" t="n">
        <f aca="false">S35++S103+S107</f>
        <v>0</v>
      </c>
      <c r="T34" s="60" t="n">
        <f aca="false">T35++T103+T107</f>
        <v>0</v>
      </c>
      <c r="U34" s="1"/>
    </row>
    <row r="35" s="80" customFormat="true" ht="33.85" hidden="false" customHeight="false" outlineLevel="0" collapsed="false">
      <c r="A35" s="76" t="n">
        <v>14</v>
      </c>
      <c r="B35" s="77" t="s">
        <v>61</v>
      </c>
      <c r="C35" s="59" t="s">
        <v>34</v>
      </c>
      <c r="D35" s="82" t="n">
        <v>1978</v>
      </c>
      <c r="E35" s="76" t="s">
        <v>169</v>
      </c>
      <c r="F35" s="76" t="n">
        <v>2</v>
      </c>
      <c r="G35" s="76" t="n">
        <v>3</v>
      </c>
      <c r="H35" s="78" t="n">
        <v>1043</v>
      </c>
      <c r="I35" s="78" t="n">
        <v>950</v>
      </c>
      <c r="J35" s="62" t="n">
        <v>40</v>
      </c>
      <c r="K35" s="65" t="s">
        <v>166</v>
      </c>
      <c r="L35" s="59" t="s">
        <v>34</v>
      </c>
      <c r="M35" s="76" t="s">
        <v>191</v>
      </c>
      <c r="N35" s="84" t="n">
        <v>9415478.8</v>
      </c>
      <c r="O35" s="79" t="n">
        <v>0</v>
      </c>
      <c r="P35" s="79" t="n">
        <v>0</v>
      </c>
      <c r="Q35" s="79" t="n">
        <v>0</v>
      </c>
      <c r="R35" s="84" t="n">
        <v>9415478.8</v>
      </c>
      <c r="S35" s="60" t="n">
        <f aca="false">S36++S104+S108</f>
        <v>0</v>
      </c>
      <c r="T35" s="60" t="n">
        <f aca="false">T36++T104+T108</f>
        <v>0</v>
      </c>
      <c r="U35" s="1"/>
    </row>
    <row r="36" s="80" customFormat="true" ht="33.85" hidden="false" customHeight="false" outlineLevel="0" collapsed="false">
      <c r="A36" s="76" t="n">
        <v>15</v>
      </c>
      <c r="B36" s="85" t="s">
        <v>62</v>
      </c>
      <c r="C36" s="59" t="s">
        <v>34</v>
      </c>
      <c r="D36" s="76" t="n">
        <v>1908</v>
      </c>
      <c r="E36" s="76" t="s">
        <v>169</v>
      </c>
      <c r="F36" s="76" t="n">
        <v>3</v>
      </c>
      <c r="G36" s="76" t="n">
        <v>2</v>
      </c>
      <c r="H36" s="78" t="n">
        <v>1210</v>
      </c>
      <c r="I36" s="78" t="n">
        <v>1140.3</v>
      </c>
      <c r="J36" s="62" t="n">
        <v>45</v>
      </c>
      <c r="K36" s="65" t="s">
        <v>166</v>
      </c>
      <c r="L36" s="59" t="s">
        <v>34</v>
      </c>
      <c r="M36" s="76" t="s">
        <v>174</v>
      </c>
      <c r="N36" s="79" t="n">
        <v>8568794.2</v>
      </c>
      <c r="O36" s="79" t="n">
        <v>0</v>
      </c>
      <c r="P36" s="79" t="n">
        <v>0</v>
      </c>
      <c r="Q36" s="79" t="n">
        <v>0</v>
      </c>
      <c r="R36" s="79" t="n">
        <v>8568794.2</v>
      </c>
      <c r="S36" s="60" t="n">
        <f aca="false">S37++S105+S109</f>
        <v>0</v>
      </c>
      <c r="T36" s="60" t="n">
        <f aca="false">T37++T105+T109</f>
        <v>0</v>
      </c>
      <c r="U36" s="1"/>
    </row>
    <row r="37" s="80" customFormat="true" ht="33.85" hidden="false" customHeight="false" outlineLevel="0" collapsed="false">
      <c r="A37" s="76" t="n">
        <v>16</v>
      </c>
      <c r="B37" s="85" t="s">
        <v>192</v>
      </c>
      <c r="C37" s="59" t="s">
        <v>34</v>
      </c>
      <c r="D37" s="76" t="n">
        <v>1981</v>
      </c>
      <c r="E37" s="76" t="s">
        <v>169</v>
      </c>
      <c r="F37" s="76" t="n">
        <v>2</v>
      </c>
      <c r="G37" s="76" t="n">
        <v>3</v>
      </c>
      <c r="H37" s="78" t="n">
        <v>359</v>
      </c>
      <c r="I37" s="78" t="n">
        <v>359</v>
      </c>
      <c r="J37" s="62" t="n">
        <v>50</v>
      </c>
      <c r="K37" s="65" t="s">
        <v>166</v>
      </c>
      <c r="L37" s="59" t="s">
        <v>34</v>
      </c>
      <c r="M37" s="76" t="s">
        <v>174</v>
      </c>
      <c r="N37" s="79" t="n">
        <v>4227271.8</v>
      </c>
      <c r="O37" s="79" t="n">
        <v>0</v>
      </c>
      <c r="P37" s="79" t="n">
        <v>0</v>
      </c>
      <c r="Q37" s="79" t="n">
        <v>0</v>
      </c>
      <c r="R37" s="79" t="n">
        <v>4227271.8</v>
      </c>
      <c r="S37" s="60" t="n">
        <f aca="false">S38++S106+S110</f>
        <v>0</v>
      </c>
      <c r="T37" s="60" t="n">
        <f aca="false">T38++T106+T110</f>
        <v>0</v>
      </c>
      <c r="U37" s="1"/>
    </row>
    <row r="38" s="80" customFormat="true" ht="33.85" hidden="false" customHeight="false" outlineLevel="0" collapsed="false">
      <c r="A38" s="76" t="n">
        <v>17</v>
      </c>
      <c r="B38" s="85" t="s">
        <v>64</v>
      </c>
      <c r="C38" s="59" t="s">
        <v>34</v>
      </c>
      <c r="D38" s="76" t="n">
        <v>1918</v>
      </c>
      <c r="E38" s="76" t="s">
        <v>169</v>
      </c>
      <c r="F38" s="76" t="n">
        <v>2</v>
      </c>
      <c r="G38" s="76" t="n">
        <v>1</v>
      </c>
      <c r="H38" s="78" t="n">
        <v>343</v>
      </c>
      <c r="I38" s="78" t="n">
        <v>335</v>
      </c>
      <c r="J38" s="62" t="n">
        <v>11</v>
      </c>
      <c r="K38" s="65" t="s">
        <v>34</v>
      </c>
      <c r="L38" s="59" t="s">
        <v>34</v>
      </c>
      <c r="M38" s="76" t="s">
        <v>174</v>
      </c>
      <c r="N38" s="79" t="n">
        <v>8467238.17</v>
      </c>
      <c r="O38" s="79" t="n">
        <v>0</v>
      </c>
      <c r="P38" s="79" t="n">
        <v>0</v>
      </c>
      <c r="Q38" s="79" t="n">
        <v>0</v>
      </c>
      <c r="R38" s="79" t="n">
        <v>8467238.17</v>
      </c>
      <c r="S38" s="60" t="n">
        <f aca="false">S39++S107+S111</f>
        <v>0</v>
      </c>
      <c r="T38" s="60" t="n">
        <f aca="false">T39++T107+T111</f>
        <v>0</v>
      </c>
      <c r="U38" s="1"/>
    </row>
    <row r="39" s="80" customFormat="true" ht="33.85" hidden="false" customHeight="false" outlineLevel="0" collapsed="false">
      <c r="A39" s="76" t="n">
        <v>18</v>
      </c>
      <c r="B39" s="85" t="s">
        <v>65</v>
      </c>
      <c r="C39" s="59" t="s">
        <v>34</v>
      </c>
      <c r="D39" s="76" t="n">
        <v>1989</v>
      </c>
      <c r="E39" s="76" t="s">
        <v>169</v>
      </c>
      <c r="F39" s="76" t="n">
        <v>4</v>
      </c>
      <c r="G39" s="76" t="n">
        <v>3</v>
      </c>
      <c r="H39" s="78" t="n">
        <v>2785.6</v>
      </c>
      <c r="I39" s="78" t="n">
        <v>1669</v>
      </c>
      <c r="J39" s="62" t="n">
        <v>150</v>
      </c>
      <c r="K39" s="65" t="s">
        <v>166</v>
      </c>
      <c r="L39" s="59" t="s">
        <v>34</v>
      </c>
      <c r="M39" s="76" t="s">
        <v>174</v>
      </c>
      <c r="N39" s="79" t="n">
        <v>13202290.4</v>
      </c>
      <c r="O39" s="79" t="n">
        <v>0</v>
      </c>
      <c r="P39" s="79" t="n">
        <v>0</v>
      </c>
      <c r="Q39" s="79" t="n">
        <v>0</v>
      </c>
      <c r="R39" s="79" t="n">
        <v>13202290.4</v>
      </c>
      <c r="S39" s="60" t="n">
        <f aca="false">S40++S108+S112</f>
        <v>0</v>
      </c>
      <c r="T39" s="60" t="n">
        <f aca="false">T40++T108+T112</f>
        <v>0</v>
      </c>
      <c r="U39" s="1"/>
    </row>
    <row r="40" s="80" customFormat="true" ht="33.85" hidden="false" customHeight="false" outlineLevel="0" collapsed="false">
      <c r="A40" s="76" t="n">
        <v>19</v>
      </c>
      <c r="B40" s="85" t="s">
        <v>66</v>
      </c>
      <c r="C40" s="59" t="s">
        <v>34</v>
      </c>
      <c r="D40" s="76" t="n">
        <v>1958</v>
      </c>
      <c r="E40" s="76" t="s">
        <v>169</v>
      </c>
      <c r="F40" s="76" t="n">
        <v>2</v>
      </c>
      <c r="G40" s="76" t="n">
        <v>1</v>
      </c>
      <c r="H40" s="78" t="n">
        <v>588.2</v>
      </c>
      <c r="I40" s="78" t="n">
        <v>273</v>
      </c>
      <c r="J40" s="62" t="n">
        <v>16</v>
      </c>
      <c r="K40" s="65" t="s">
        <v>166</v>
      </c>
      <c r="L40" s="59" t="s">
        <v>34</v>
      </c>
      <c r="M40" s="76" t="s">
        <v>174</v>
      </c>
      <c r="N40" s="79" t="n">
        <v>3805500</v>
      </c>
      <c r="O40" s="79" t="n">
        <v>0</v>
      </c>
      <c r="P40" s="79" t="n">
        <v>0</v>
      </c>
      <c r="Q40" s="79" t="n">
        <v>0</v>
      </c>
      <c r="R40" s="79" t="n">
        <v>3805500</v>
      </c>
      <c r="S40" s="60" t="n">
        <f aca="false">S41++S109+S113</f>
        <v>0</v>
      </c>
      <c r="T40" s="60" t="n">
        <f aca="false">T41++T109+T113</f>
        <v>0</v>
      </c>
      <c r="U40" s="1"/>
    </row>
    <row r="41" s="80" customFormat="true" ht="33.85" hidden="false" customHeight="false" outlineLevel="0" collapsed="false">
      <c r="A41" s="76" t="n">
        <v>20</v>
      </c>
      <c r="B41" s="86" t="s">
        <v>67</v>
      </c>
      <c r="C41" s="59" t="s">
        <v>34</v>
      </c>
      <c r="D41" s="76" t="n">
        <v>1978</v>
      </c>
      <c r="E41" s="76" t="s">
        <v>169</v>
      </c>
      <c r="F41" s="76" t="n">
        <v>2</v>
      </c>
      <c r="G41" s="76" t="n">
        <v>1</v>
      </c>
      <c r="H41" s="78" t="n">
        <v>367</v>
      </c>
      <c r="I41" s="78" t="n">
        <v>367</v>
      </c>
      <c r="J41" s="62" t="n">
        <v>18</v>
      </c>
      <c r="K41" s="65" t="s">
        <v>166</v>
      </c>
      <c r="L41" s="59" t="s">
        <v>34</v>
      </c>
      <c r="M41" s="76" t="s">
        <v>174</v>
      </c>
      <c r="N41" s="79" t="n">
        <v>2792792.2</v>
      </c>
      <c r="O41" s="79" t="n">
        <v>0</v>
      </c>
      <c r="P41" s="79" t="n">
        <v>0</v>
      </c>
      <c r="Q41" s="79" t="n">
        <v>0</v>
      </c>
      <c r="R41" s="79" t="n">
        <v>2792792.2</v>
      </c>
      <c r="S41" s="60" t="n">
        <f aca="false">S42++S110+S114</f>
        <v>0</v>
      </c>
      <c r="T41" s="60" t="n">
        <f aca="false">T42++T110+T114</f>
        <v>0</v>
      </c>
      <c r="U41" s="1"/>
    </row>
    <row r="42" s="80" customFormat="true" ht="33.85" hidden="false" customHeight="false" outlineLevel="0" collapsed="false">
      <c r="A42" s="76" t="n">
        <v>21</v>
      </c>
      <c r="B42" s="85" t="s">
        <v>68</v>
      </c>
      <c r="C42" s="59" t="s">
        <v>34</v>
      </c>
      <c r="D42" s="76" t="n">
        <v>1917</v>
      </c>
      <c r="E42" s="76" t="s">
        <v>169</v>
      </c>
      <c r="F42" s="76" t="n">
        <v>2</v>
      </c>
      <c r="G42" s="76" t="n">
        <v>2</v>
      </c>
      <c r="H42" s="78" t="n">
        <v>159.4</v>
      </c>
      <c r="I42" s="78" t="n">
        <v>151</v>
      </c>
      <c r="J42" s="62" t="n">
        <v>6</v>
      </c>
      <c r="K42" s="65" t="s">
        <v>166</v>
      </c>
      <c r="L42" s="59" t="s">
        <v>34</v>
      </c>
      <c r="M42" s="76" t="s">
        <v>174</v>
      </c>
      <c r="N42" s="79" t="n">
        <v>3362671</v>
      </c>
      <c r="O42" s="79" t="n">
        <v>0</v>
      </c>
      <c r="P42" s="79" t="n">
        <v>0</v>
      </c>
      <c r="Q42" s="79" t="n">
        <v>0</v>
      </c>
      <c r="R42" s="79" t="n">
        <v>3362671</v>
      </c>
      <c r="S42" s="60" t="n">
        <f aca="false">S43++S111+S115</f>
        <v>0</v>
      </c>
      <c r="T42" s="60" t="n">
        <f aca="false">T43++T111+T115</f>
        <v>0</v>
      </c>
      <c r="U42" s="1"/>
    </row>
    <row r="43" s="80" customFormat="true" ht="33.85" hidden="false" customHeight="false" outlineLevel="0" collapsed="false">
      <c r="A43" s="76" t="n">
        <v>22</v>
      </c>
      <c r="B43" s="85" t="s">
        <v>69</v>
      </c>
      <c r="C43" s="59" t="s">
        <v>34</v>
      </c>
      <c r="D43" s="76" t="n">
        <v>1940</v>
      </c>
      <c r="E43" s="76" t="s">
        <v>169</v>
      </c>
      <c r="F43" s="76" t="n">
        <v>3</v>
      </c>
      <c r="G43" s="76" t="n">
        <v>2</v>
      </c>
      <c r="H43" s="78" t="n">
        <v>284.7</v>
      </c>
      <c r="I43" s="78" t="n">
        <v>190</v>
      </c>
      <c r="J43" s="62" t="n">
        <v>8</v>
      </c>
      <c r="K43" s="65" t="s">
        <v>166</v>
      </c>
      <c r="L43" s="59" t="s">
        <v>34</v>
      </c>
      <c r="M43" s="76" t="s">
        <v>174</v>
      </c>
      <c r="N43" s="79" t="n">
        <v>3492004.5</v>
      </c>
      <c r="O43" s="79" t="n">
        <v>0</v>
      </c>
      <c r="P43" s="79" t="n">
        <v>0</v>
      </c>
      <c r="Q43" s="79" t="n">
        <v>0</v>
      </c>
      <c r="R43" s="79" t="n">
        <v>3492004.5</v>
      </c>
      <c r="S43" s="60" t="n">
        <f aca="false">S44++S112+S116</f>
        <v>0</v>
      </c>
      <c r="T43" s="60" t="n">
        <f aca="false">T44++T112+T116</f>
        <v>0</v>
      </c>
      <c r="U43" s="1"/>
    </row>
    <row r="44" s="80" customFormat="true" ht="33.85" hidden="false" customHeight="false" outlineLevel="0" collapsed="false">
      <c r="A44" s="76" t="n">
        <v>23</v>
      </c>
      <c r="B44" s="85" t="s">
        <v>70</v>
      </c>
      <c r="C44" s="59" t="s">
        <v>34</v>
      </c>
      <c r="D44" s="76" t="n">
        <v>1970</v>
      </c>
      <c r="E44" s="76" t="s">
        <v>169</v>
      </c>
      <c r="F44" s="76" t="n">
        <v>2</v>
      </c>
      <c r="G44" s="76" t="n">
        <v>1</v>
      </c>
      <c r="H44" s="78" t="n">
        <v>508.9</v>
      </c>
      <c r="I44" s="78" t="n">
        <v>320</v>
      </c>
      <c r="J44" s="62" t="n">
        <v>10</v>
      </c>
      <c r="K44" s="65" t="s">
        <v>166</v>
      </c>
      <c r="L44" s="59" t="s">
        <v>34</v>
      </c>
      <c r="M44" s="76" t="s">
        <v>174</v>
      </c>
      <c r="N44" s="79" t="n">
        <v>6004503.23</v>
      </c>
      <c r="O44" s="79" t="n">
        <v>0</v>
      </c>
      <c r="P44" s="79" t="n">
        <v>0</v>
      </c>
      <c r="Q44" s="79" t="n">
        <v>0</v>
      </c>
      <c r="R44" s="79" t="n">
        <v>6004503.23</v>
      </c>
      <c r="S44" s="60" t="n">
        <f aca="false">S45++S113+S117</f>
        <v>0</v>
      </c>
      <c r="T44" s="60" t="n">
        <f aca="false">T45++T113+T117</f>
        <v>0</v>
      </c>
      <c r="U44" s="1"/>
    </row>
    <row r="45" s="80" customFormat="true" ht="33.85" hidden="false" customHeight="false" outlineLevel="0" collapsed="false">
      <c r="A45" s="76" t="n">
        <v>24</v>
      </c>
      <c r="B45" s="85" t="s">
        <v>71</v>
      </c>
      <c r="C45" s="59" t="s">
        <v>34</v>
      </c>
      <c r="D45" s="76" t="n">
        <v>1980</v>
      </c>
      <c r="E45" s="76" t="s">
        <v>169</v>
      </c>
      <c r="F45" s="76" t="n">
        <v>2</v>
      </c>
      <c r="G45" s="76" t="n">
        <v>3</v>
      </c>
      <c r="H45" s="78" t="n">
        <v>1037.9</v>
      </c>
      <c r="I45" s="78" t="n">
        <v>510.6</v>
      </c>
      <c r="J45" s="62" t="n">
        <v>70</v>
      </c>
      <c r="K45" s="65" t="s">
        <v>166</v>
      </c>
      <c r="L45" s="59" t="s">
        <v>34</v>
      </c>
      <c r="M45" s="76" t="s">
        <v>174</v>
      </c>
      <c r="N45" s="79" t="n">
        <v>12681815.49</v>
      </c>
      <c r="O45" s="79" t="n">
        <v>0</v>
      </c>
      <c r="P45" s="79" t="n">
        <v>0</v>
      </c>
      <c r="Q45" s="79" t="n">
        <v>0</v>
      </c>
      <c r="R45" s="79" t="n">
        <v>12681815.49</v>
      </c>
      <c r="S45" s="60" t="n">
        <f aca="false">S46++S114+S118</f>
        <v>0</v>
      </c>
      <c r="T45" s="60" t="n">
        <f aca="false">T46++T114+T118</f>
        <v>0</v>
      </c>
      <c r="U45" s="1"/>
    </row>
    <row r="46" s="80" customFormat="true" ht="33.85" hidden="false" customHeight="false" outlineLevel="0" collapsed="false">
      <c r="A46" s="76" t="n">
        <v>25</v>
      </c>
      <c r="B46" s="85" t="s">
        <v>72</v>
      </c>
      <c r="C46" s="59" t="s">
        <v>34</v>
      </c>
      <c r="D46" s="76" t="n">
        <v>1962</v>
      </c>
      <c r="E46" s="76" t="s">
        <v>169</v>
      </c>
      <c r="F46" s="76" t="n">
        <v>2</v>
      </c>
      <c r="G46" s="76" t="n">
        <v>3</v>
      </c>
      <c r="H46" s="78" t="n">
        <v>811.7</v>
      </c>
      <c r="I46" s="78" t="n">
        <v>579.5</v>
      </c>
      <c r="J46" s="62" t="n">
        <v>35</v>
      </c>
      <c r="K46" s="65" t="s">
        <v>166</v>
      </c>
      <c r="L46" s="59" t="s">
        <v>34</v>
      </c>
      <c r="M46" s="76" t="s">
        <v>174</v>
      </c>
      <c r="N46" s="79" t="n">
        <v>10219080.55</v>
      </c>
      <c r="O46" s="79" t="n">
        <v>0</v>
      </c>
      <c r="P46" s="79" t="n">
        <v>0</v>
      </c>
      <c r="Q46" s="79" t="n">
        <v>0</v>
      </c>
      <c r="R46" s="79" t="n">
        <v>10219080.55</v>
      </c>
      <c r="S46" s="60" t="n">
        <f aca="false">S47++S115+S119</f>
        <v>0</v>
      </c>
      <c r="T46" s="60" t="n">
        <f aca="false">T47++T115+T119</f>
        <v>0</v>
      </c>
      <c r="U46" s="1"/>
    </row>
    <row r="47" s="80" customFormat="true" ht="33.85" hidden="false" customHeight="false" outlineLevel="0" collapsed="false">
      <c r="A47" s="76" t="n">
        <v>26</v>
      </c>
      <c r="B47" s="85" t="s">
        <v>73</v>
      </c>
      <c r="C47" s="59" t="s">
        <v>34</v>
      </c>
      <c r="D47" s="76" t="n">
        <v>1969</v>
      </c>
      <c r="E47" s="76" t="s">
        <v>169</v>
      </c>
      <c r="F47" s="76" t="n">
        <v>4</v>
      </c>
      <c r="G47" s="76" t="n">
        <v>4</v>
      </c>
      <c r="H47" s="78" t="n">
        <v>3679</v>
      </c>
      <c r="I47" s="78" t="n">
        <v>3401</v>
      </c>
      <c r="J47" s="62" t="n">
        <v>189</v>
      </c>
      <c r="K47" s="65" t="s">
        <v>34</v>
      </c>
      <c r="L47" s="59" t="s">
        <v>34</v>
      </c>
      <c r="M47" s="76" t="s">
        <v>174</v>
      </c>
      <c r="N47" s="79" t="n">
        <v>14852576.7</v>
      </c>
      <c r="O47" s="79" t="n">
        <v>0</v>
      </c>
      <c r="P47" s="79" t="n">
        <v>0</v>
      </c>
      <c r="Q47" s="79" t="n">
        <v>0</v>
      </c>
      <c r="R47" s="79" t="n">
        <v>14852576.7</v>
      </c>
      <c r="S47" s="60" t="n">
        <f aca="false">S48++S116+S120</f>
        <v>0</v>
      </c>
      <c r="T47" s="60" t="n">
        <f aca="false">T48++T116+T120</f>
        <v>0</v>
      </c>
      <c r="U47" s="1"/>
    </row>
    <row r="48" s="80" customFormat="true" ht="33.85" hidden="false" customHeight="false" outlineLevel="0" collapsed="false">
      <c r="A48" s="76" t="n">
        <v>27</v>
      </c>
      <c r="B48" s="85" t="s">
        <v>74</v>
      </c>
      <c r="C48" s="59" t="s">
        <v>34</v>
      </c>
      <c r="D48" s="76" t="n">
        <v>1963</v>
      </c>
      <c r="E48" s="76" t="s">
        <v>169</v>
      </c>
      <c r="F48" s="76" t="n">
        <v>4</v>
      </c>
      <c r="G48" s="76" t="n">
        <v>3</v>
      </c>
      <c r="H48" s="78" t="n">
        <v>2337.7</v>
      </c>
      <c r="I48" s="78" t="n">
        <v>1443.6</v>
      </c>
      <c r="J48" s="62" t="n">
        <v>153</v>
      </c>
      <c r="K48" s="65" t="s">
        <v>166</v>
      </c>
      <c r="L48" s="59" t="s">
        <v>34</v>
      </c>
      <c r="M48" s="76" t="s">
        <v>174</v>
      </c>
      <c r="N48" s="79" t="n">
        <v>10100303.1</v>
      </c>
      <c r="O48" s="79" t="n">
        <v>0</v>
      </c>
      <c r="P48" s="79" t="n">
        <v>0</v>
      </c>
      <c r="Q48" s="79" t="n">
        <v>0</v>
      </c>
      <c r="R48" s="79" t="n">
        <v>10100303.1</v>
      </c>
      <c r="S48" s="60" t="n">
        <f aca="false">S49++S117+S121</f>
        <v>0</v>
      </c>
      <c r="T48" s="60" t="n">
        <f aca="false">T49++T117+T121</f>
        <v>0</v>
      </c>
      <c r="U48" s="1"/>
    </row>
    <row r="49" s="80" customFormat="true" ht="33.85" hidden="false" customHeight="false" outlineLevel="0" collapsed="false">
      <c r="A49" s="76" t="n">
        <v>28</v>
      </c>
      <c r="B49" s="85" t="s">
        <v>75</v>
      </c>
      <c r="C49" s="59" t="s">
        <v>34</v>
      </c>
      <c r="D49" s="76" t="n">
        <v>1968</v>
      </c>
      <c r="E49" s="76" t="s">
        <v>169</v>
      </c>
      <c r="F49" s="76" t="n">
        <v>5</v>
      </c>
      <c r="G49" s="76" t="n">
        <v>3</v>
      </c>
      <c r="H49" s="78" t="n">
        <v>3063.2</v>
      </c>
      <c r="I49" s="78" t="n">
        <v>1292.1</v>
      </c>
      <c r="J49" s="62" t="n">
        <v>260</v>
      </c>
      <c r="K49" s="65" t="s">
        <v>34</v>
      </c>
      <c r="L49" s="59" t="s">
        <v>34</v>
      </c>
      <c r="M49" s="76" t="s">
        <v>174</v>
      </c>
      <c r="N49" s="79" t="n">
        <v>11996311.9</v>
      </c>
      <c r="O49" s="79" t="n">
        <v>0</v>
      </c>
      <c r="P49" s="79" t="n">
        <v>0</v>
      </c>
      <c r="Q49" s="79" t="n">
        <v>0</v>
      </c>
      <c r="R49" s="79" t="n">
        <v>11996311.9</v>
      </c>
      <c r="S49" s="60" t="n">
        <f aca="false">S50++S118+S122</f>
        <v>0</v>
      </c>
      <c r="T49" s="60" t="n">
        <f aca="false">T50++T118+T122</f>
        <v>0</v>
      </c>
      <c r="U49" s="1"/>
    </row>
    <row r="50" s="80" customFormat="true" ht="33.85" hidden="false" customHeight="false" outlineLevel="0" collapsed="false">
      <c r="A50" s="76" t="n">
        <v>29</v>
      </c>
      <c r="B50" s="85" t="s">
        <v>193</v>
      </c>
      <c r="C50" s="59" t="s">
        <v>34</v>
      </c>
      <c r="D50" s="76" t="n">
        <v>1988</v>
      </c>
      <c r="E50" s="76" t="s">
        <v>169</v>
      </c>
      <c r="F50" s="76" t="n">
        <v>5</v>
      </c>
      <c r="G50" s="76" t="n">
        <v>5</v>
      </c>
      <c r="H50" s="78" t="n">
        <v>8004</v>
      </c>
      <c r="I50" s="78" t="n">
        <v>7294</v>
      </c>
      <c r="J50" s="62" t="n">
        <v>690</v>
      </c>
      <c r="K50" s="65" t="s">
        <v>166</v>
      </c>
      <c r="L50" s="59" t="s">
        <v>34</v>
      </c>
      <c r="M50" s="76" t="s">
        <v>174</v>
      </c>
      <c r="N50" s="79" t="n">
        <v>25918433.4</v>
      </c>
      <c r="O50" s="79" t="n">
        <v>0</v>
      </c>
      <c r="P50" s="79" t="n">
        <v>0</v>
      </c>
      <c r="Q50" s="79" t="n">
        <v>0</v>
      </c>
      <c r="R50" s="79" t="n">
        <v>25918433.4</v>
      </c>
      <c r="S50" s="60" t="n">
        <f aca="false">S51++S119+S123</f>
        <v>0</v>
      </c>
      <c r="T50" s="60" t="n">
        <f aca="false">T51++T119+T123</f>
        <v>0</v>
      </c>
      <c r="U50" s="1"/>
    </row>
    <row r="51" s="80" customFormat="true" ht="33.85" hidden="false" customHeight="false" outlineLevel="0" collapsed="false">
      <c r="A51" s="76" t="n">
        <v>30</v>
      </c>
      <c r="B51" s="85" t="s">
        <v>194</v>
      </c>
      <c r="C51" s="59" t="s">
        <v>34</v>
      </c>
      <c r="D51" s="76" t="n">
        <v>1988</v>
      </c>
      <c r="E51" s="76" t="s">
        <v>169</v>
      </c>
      <c r="F51" s="76" t="n">
        <v>9</v>
      </c>
      <c r="G51" s="76" t="n">
        <v>2</v>
      </c>
      <c r="H51" s="78" t="n">
        <v>5804.6</v>
      </c>
      <c r="I51" s="78" t="n">
        <v>5804.6</v>
      </c>
      <c r="J51" s="62" t="n">
        <v>250</v>
      </c>
      <c r="K51" s="65" t="s">
        <v>166</v>
      </c>
      <c r="L51" s="59" t="s">
        <v>34</v>
      </c>
      <c r="M51" s="76" t="s">
        <v>174</v>
      </c>
      <c r="N51" s="79" t="n">
        <v>9053345</v>
      </c>
      <c r="O51" s="79" t="n">
        <v>0</v>
      </c>
      <c r="P51" s="79" t="n">
        <v>0</v>
      </c>
      <c r="Q51" s="79" t="n">
        <v>0</v>
      </c>
      <c r="R51" s="79" t="n">
        <v>9053345</v>
      </c>
      <c r="S51" s="60" t="n">
        <f aca="false">S52++S120+S124</f>
        <v>0</v>
      </c>
      <c r="T51" s="60" t="n">
        <f aca="false">T52++T120+T124</f>
        <v>0</v>
      </c>
      <c r="U51" s="1"/>
    </row>
    <row r="52" s="80" customFormat="true" ht="33.85" hidden="false" customHeight="false" outlineLevel="0" collapsed="false">
      <c r="A52" s="76" t="n">
        <v>31</v>
      </c>
      <c r="B52" s="85" t="s">
        <v>78</v>
      </c>
      <c r="C52" s="59" t="s">
        <v>34</v>
      </c>
      <c r="D52" s="76" t="n">
        <v>1957</v>
      </c>
      <c r="E52" s="76" t="s">
        <v>169</v>
      </c>
      <c r="F52" s="76" t="n">
        <v>2</v>
      </c>
      <c r="G52" s="76" t="n">
        <v>1</v>
      </c>
      <c r="H52" s="78" t="n">
        <v>286</v>
      </c>
      <c r="I52" s="78" t="n">
        <v>286</v>
      </c>
      <c r="J52" s="62" t="n">
        <v>13</v>
      </c>
      <c r="K52" s="65" t="s">
        <v>166</v>
      </c>
      <c r="L52" s="59" t="s">
        <v>34</v>
      </c>
      <c r="M52" s="76" t="s">
        <v>174</v>
      </c>
      <c r="N52" s="79" t="n">
        <v>3427517.7</v>
      </c>
      <c r="O52" s="79" t="n">
        <v>0</v>
      </c>
      <c r="P52" s="79" t="n">
        <v>0</v>
      </c>
      <c r="Q52" s="79" t="n">
        <v>0</v>
      </c>
      <c r="R52" s="79" t="n">
        <v>3427517.7</v>
      </c>
      <c r="S52" s="60" t="n">
        <f aca="false">S53++S121+S125</f>
        <v>0</v>
      </c>
      <c r="T52" s="60" t="n">
        <f aca="false">T53++T121+T125</f>
        <v>0</v>
      </c>
      <c r="U52" s="1"/>
    </row>
    <row r="53" s="80" customFormat="true" ht="33.85" hidden="false" customHeight="false" outlineLevel="0" collapsed="false">
      <c r="A53" s="76" t="n">
        <v>32</v>
      </c>
      <c r="B53" s="85" t="s">
        <v>79</v>
      </c>
      <c r="C53" s="59" t="s">
        <v>34</v>
      </c>
      <c r="D53" s="76" t="n">
        <v>1978</v>
      </c>
      <c r="E53" s="76" t="s">
        <v>169</v>
      </c>
      <c r="F53" s="76" t="n">
        <v>2</v>
      </c>
      <c r="G53" s="76" t="n">
        <v>2</v>
      </c>
      <c r="H53" s="78" t="n">
        <v>295.4</v>
      </c>
      <c r="I53" s="78" t="n">
        <v>295.4</v>
      </c>
      <c r="J53" s="62" t="n">
        <v>12</v>
      </c>
      <c r="K53" s="65" t="s">
        <v>166</v>
      </c>
      <c r="L53" s="59" t="s">
        <v>34</v>
      </c>
      <c r="M53" s="76" t="s">
        <v>174</v>
      </c>
      <c r="N53" s="79" t="n">
        <v>3427517.7</v>
      </c>
      <c r="O53" s="79" t="n">
        <v>0</v>
      </c>
      <c r="P53" s="79" t="n">
        <v>0</v>
      </c>
      <c r="Q53" s="79" t="n">
        <v>0</v>
      </c>
      <c r="R53" s="79" t="n">
        <v>3427517.7</v>
      </c>
      <c r="S53" s="60" t="n">
        <f aca="false">S54++S122+S126</f>
        <v>0</v>
      </c>
      <c r="T53" s="60" t="n">
        <f aca="false">T54++T122+T126</f>
        <v>0</v>
      </c>
      <c r="U53" s="1"/>
    </row>
    <row r="54" s="80" customFormat="true" ht="33.85" hidden="false" customHeight="false" outlineLevel="0" collapsed="false">
      <c r="A54" s="76" t="n">
        <v>33</v>
      </c>
      <c r="B54" s="85" t="s">
        <v>80</v>
      </c>
      <c r="C54" s="59" t="s">
        <v>34</v>
      </c>
      <c r="D54" s="76" t="n">
        <v>1967</v>
      </c>
      <c r="E54" s="76" t="s">
        <v>169</v>
      </c>
      <c r="F54" s="76" t="n">
        <v>2</v>
      </c>
      <c r="G54" s="76" t="n">
        <v>2</v>
      </c>
      <c r="H54" s="78" t="n">
        <v>760.4</v>
      </c>
      <c r="I54" s="78" t="n">
        <v>708.1</v>
      </c>
      <c r="J54" s="62" t="n">
        <v>67</v>
      </c>
      <c r="K54" s="65" t="s">
        <v>166</v>
      </c>
      <c r="L54" s="59" t="s">
        <v>34</v>
      </c>
      <c r="M54" s="76" t="s">
        <v>174</v>
      </c>
      <c r="N54" s="79" t="n">
        <v>9101963.7</v>
      </c>
      <c r="O54" s="79" t="n">
        <v>0</v>
      </c>
      <c r="P54" s="79" t="n">
        <v>0</v>
      </c>
      <c r="Q54" s="79" t="n">
        <v>0</v>
      </c>
      <c r="R54" s="79" t="n">
        <v>9101963.7</v>
      </c>
      <c r="S54" s="60" t="n">
        <f aca="false">S55++S123+S127</f>
        <v>0</v>
      </c>
      <c r="T54" s="60" t="n">
        <f aca="false">T55++T123+T127</f>
        <v>0</v>
      </c>
      <c r="U54" s="1"/>
    </row>
    <row r="55" s="80" customFormat="true" ht="33.85" hidden="false" customHeight="false" outlineLevel="0" collapsed="false">
      <c r="A55" s="76" t="n">
        <v>34</v>
      </c>
      <c r="B55" s="85" t="s">
        <v>81</v>
      </c>
      <c r="C55" s="59" t="s">
        <v>34</v>
      </c>
      <c r="D55" s="76" t="n">
        <v>1959</v>
      </c>
      <c r="E55" s="76" t="s">
        <v>195</v>
      </c>
      <c r="F55" s="76" t="n">
        <v>2</v>
      </c>
      <c r="G55" s="76" t="n">
        <v>2</v>
      </c>
      <c r="H55" s="78" t="n">
        <v>732.7</v>
      </c>
      <c r="I55" s="78" t="n">
        <v>404.5</v>
      </c>
      <c r="J55" s="62" t="n">
        <v>58</v>
      </c>
      <c r="K55" s="65" t="s">
        <v>166</v>
      </c>
      <c r="L55" s="59" t="s">
        <v>34</v>
      </c>
      <c r="M55" s="76" t="s">
        <v>174</v>
      </c>
      <c r="N55" s="79" t="n">
        <v>5395166.7</v>
      </c>
      <c r="O55" s="79" t="n">
        <v>0</v>
      </c>
      <c r="P55" s="79" t="n">
        <v>0</v>
      </c>
      <c r="Q55" s="79" t="n">
        <v>0</v>
      </c>
      <c r="R55" s="79" t="n">
        <v>5395166.7</v>
      </c>
      <c r="S55" s="60" t="n">
        <f aca="false">S56++S124+S128</f>
        <v>0</v>
      </c>
      <c r="T55" s="60" t="n">
        <f aca="false">T56++T124+T128</f>
        <v>0</v>
      </c>
      <c r="U55" s="1"/>
    </row>
    <row r="56" s="80" customFormat="true" ht="33.85" hidden="false" customHeight="false" outlineLevel="0" collapsed="false">
      <c r="A56" s="76" t="n">
        <v>35</v>
      </c>
      <c r="B56" s="85" t="s">
        <v>196</v>
      </c>
      <c r="C56" s="59" t="s">
        <v>34</v>
      </c>
      <c r="D56" s="76" t="n">
        <v>1966</v>
      </c>
      <c r="E56" s="76" t="s">
        <v>169</v>
      </c>
      <c r="F56" s="76" t="n">
        <v>2</v>
      </c>
      <c r="G56" s="76" t="n">
        <v>2</v>
      </c>
      <c r="H56" s="78" t="n">
        <v>1694.8</v>
      </c>
      <c r="I56" s="78" t="n">
        <v>733.8</v>
      </c>
      <c r="J56" s="62" t="n">
        <v>82</v>
      </c>
      <c r="K56" s="65" t="s">
        <v>166</v>
      </c>
      <c r="L56" s="59" t="s">
        <v>34</v>
      </c>
      <c r="M56" s="76" t="s">
        <v>174</v>
      </c>
      <c r="N56" s="79" t="n">
        <v>9020065.26</v>
      </c>
      <c r="O56" s="79" t="n">
        <v>0</v>
      </c>
      <c r="P56" s="79" t="n">
        <v>0</v>
      </c>
      <c r="Q56" s="79" t="n">
        <v>0</v>
      </c>
      <c r="R56" s="79" t="n">
        <v>9020065.26</v>
      </c>
      <c r="S56" s="60" t="n">
        <f aca="false">S57++S125+S129</f>
        <v>0</v>
      </c>
      <c r="T56" s="60" t="n">
        <f aca="false">T57++T125+T129</f>
        <v>0</v>
      </c>
      <c r="U56" s="1"/>
    </row>
    <row r="57" s="80" customFormat="true" ht="33.85" hidden="false" customHeight="false" outlineLevel="0" collapsed="false">
      <c r="A57" s="76" t="n">
        <v>36</v>
      </c>
      <c r="B57" s="85" t="s">
        <v>197</v>
      </c>
      <c r="C57" s="59" t="s">
        <v>34</v>
      </c>
      <c r="D57" s="76" t="n">
        <v>1981</v>
      </c>
      <c r="E57" s="76" t="s">
        <v>169</v>
      </c>
      <c r="F57" s="76" t="n">
        <v>5</v>
      </c>
      <c r="G57" s="76" t="n">
        <v>4</v>
      </c>
      <c r="H57" s="78" t="n">
        <v>3079</v>
      </c>
      <c r="I57" s="78" t="n">
        <v>3079</v>
      </c>
      <c r="J57" s="62" t="n">
        <v>203</v>
      </c>
      <c r="K57" s="65" t="s">
        <v>166</v>
      </c>
      <c r="L57" s="59" t="s">
        <v>34</v>
      </c>
      <c r="M57" s="76" t="s">
        <v>174</v>
      </c>
      <c r="N57" s="79" t="n">
        <v>10841111.54</v>
      </c>
      <c r="O57" s="79" t="n">
        <v>0</v>
      </c>
      <c r="P57" s="79" t="n">
        <v>0</v>
      </c>
      <c r="Q57" s="79" t="n">
        <v>0</v>
      </c>
      <c r="R57" s="79" t="n">
        <v>10841111.54</v>
      </c>
      <c r="S57" s="60" t="n">
        <f aca="false">S58++S126+S130</f>
        <v>0</v>
      </c>
      <c r="T57" s="60" t="n">
        <f aca="false">T58++T126+T130</f>
        <v>0</v>
      </c>
      <c r="U57" s="1"/>
    </row>
    <row r="58" s="80" customFormat="true" ht="33.85" hidden="false" customHeight="false" outlineLevel="0" collapsed="false">
      <c r="A58" s="76" t="n">
        <v>37</v>
      </c>
      <c r="B58" s="85" t="s">
        <v>84</v>
      </c>
      <c r="C58" s="59" t="s">
        <v>34</v>
      </c>
      <c r="D58" s="76" t="n">
        <v>1959</v>
      </c>
      <c r="E58" s="76" t="s">
        <v>169</v>
      </c>
      <c r="F58" s="76" t="n">
        <v>2</v>
      </c>
      <c r="G58" s="76" t="n">
        <v>3</v>
      </c>
      <c r="H58" s="78" t="n">
        <v>946</v>
      </c>
      <c r="I58" s="78" t="n">
        <v>946</v>
      </c>
      <c r="J58" s="62" t="n">
        <v>160</v>
      </c>
      <c r="K58" s="65" t="s">
        <v>34</v>
      </c>
      <c r="L58" s="59" t="s">
        <v>34</v>
      </c>
      <c r="M58" s="76" t="s">
        <v>174</v>
      </c>
      <c r="N58" s="79" t="n">
        <v>15132019.5</v>
      </c>
      <c r="O58" s="79" t="n">
        <v>0</v>
      </c>
      <c r="P58" s="79" t="n">
        <v>0</v>
      </c>
      <c r="Q58" s="79" t="n">
        <v>0</v>
      </c>
      <c r="R58" s="79" t="n">
        <v>15132019.5</v>
      </c>
      <c r="S58" s="60" t="n">
        <f aca="false">S59++S127+S131</f>
        <v>0</v>
      </c>
      <c r="T58" s="60" t="n">
        <f aca="false">T59++T127+T131</f>
        <v>0</v>
      </c>
      <c r="U58" s="1"/>
    </row>
    <row r="59" s="80" customFormat="true" ht="33.85" hidden="false" customHeight="false" outlineLevel="0" collapsed="false">
      <c r="A59" s="76" t="n">
        <v>38</v>
      </c>
      <c r="B59" s="77" t="s">
        <v>85</v>
      </c>
      <c r="C59" s="59" t="s">
        <v>34</v>
      </c>
      <c r="D59" s="76" t="n">
        <v>1917</v>
      </c>
      <c r="E59" s="76" t="s">
        <v>169</v>
      </c>
      <c r="F59" s="76" t="n">
        <v>2</v>
      </c>
      <c r="G59" s="76" t="s">
        <v>173</v>
      </c>
      <c r="H59" s="78" t="n">
        <v>231.6</v>
      </c>
      <c r="I59" s="78" t="n">
        <v>231.6</v>
      </c>
      <c r="J59" s="62" t="n">
        <v>11</v>
      </c>
      <c r="K59" s="65" t="s">
        <v>166</v>
      </c>
      <c r="L59" s="59" t="s">
        <v>34</v>
      </c>
      <c r="M59" s="76" t="s">
        <v>174</v>
      </c>
      <c r="N59" s="79" t="n">
        <v>142054.58</v>
      </c>
      <c r="O59" s="79" t="n">
        <v>0</v>
      </c>
      <c r="P59" s="79" t="n">
        <v>0</v>
      </c>
      <c r="Q59" s="79" t="n">
        <v>0</v>
      </c>
      <c r="R59" s="79" t="n">
        <v>142054.58</v>
      </c>
      <c r="S59" s="60" t="n">
        <f aca="false">S60++S128+S132</f>
        <v>0</v>
      </c>
      <c r="T59" s="60" t="n">
        <f aca="false">T60++T128+T132</f>
        <v>0</v>
      </c>
      <c r="U59" s="1"/>
    </row>
    <row r="60" s="80" customFormat="true" ht="33.85" hidden="false" customHeight="false" outlineLevel="0" collapsed="false">
      <c r="A60" s="76" t="n">
        <v>39</v>
      </c>
      <c r="B60" s="86" t="s">
        <v>86</v>
      </c>
      <c r="C60" s="59" t="s">
        <v>34</v>
      </c>
      <c r="D60" s="76" t="n">
        <v>1979</v>
      </c>
      <c r="E60" s="76" t="s">
        <v>169</v>
      </c>
      <c r="F60" s="76" t="n">
        <v>5</v>
      </c>
      <c r="G60" s="76" t="n">
        <v>6</v>
      </c>
      <c r="H60" s="78" t="n">
        <v>4991.2</v>
      </c>
      <c r="I60" s="78" t="n">
        <v>4581.5</v>
      </c>
      <c r="J60" s="62" t="n">
        <v>299</v>
      </c>
      <c r="K60" s="65" t="s">
        <v>166</v>
      </c>
      <c r="L60" s="59" t="s">
        <v>34</v>
      </c>
      <c r="M60" s="76" t="s">
        <v>174</v>
      </c>
      <c r="N60" s="79" t="n">
        <v>15132019.5</v>
      </c>
      <c r="O60" s="79" t="n">
        <v>0</v>
      </c>
      <c r="P60" s="79" t="n">
        <v>0</v>
      </c>
      <c r="Q60" s="79" t="n">
        <v>0</v>
      </c>
      <c r="R60" s="79" t="n">
        <v>15132019.5</v>
      </c>
      <c r="S60" s="60" t="n">
        <f aca="false">S61++S129+S133</f>
        <v>0</v>
      </c>
      <c r="T60" s="60" t="n">
        <f aca="false">T61++T129+T133</f>
        <v>0</v>
      </c>
      <c r="U60" s="1"/>
    </row>
    <row r="61" s="80" customFormat="true" ht="33.85" hidden="false" customHeight="false" outlineLevel="0" collapsed="false">
      <c r="A61" s="76" t="n">
        <v>40</v>
      </c>
      <c r="B61" s="85" t="s">
        <v>87</v>
      </c>
      <c r="C61" s="59" t="s">
        <v>34</v>
      </c>
      <c r="D61" s="82" t="n">
        <v>1984</v>
      </c>
      <c r="E61" s="76" t="s">
        <v>190</v>
      </c>
      <c r="F61" s="76" t="n">
        <v>2</v>
      </c>
      <c r="G61" s="76" t="n">
        <v>2</v>
      </c>
      <c r="H61" s="78" t="n">
        <v>895.8</v>
      </c>
      <c r="I61" s="78" t="n">
        <v>895.8</v>
      </c>
      <c r="J61" s="62" t="n">
        <v>45</v>
      </c>
      <c r="K61" s="65" t="s">
        <v>166</v>
      </c>
      <c r="L61" s="59" t="s">
        <v>34</v>
      </c>
      <c r="M61" s="76" t="s">
        <v>191</v>
      </c>
      <c r="N61" s="84" t="n">
        <v>10346680</v>
      </c>
      <c r="O61" s="79" t="n">
        <v>0</v>
      </c>
      <c r="P61" s="79" t="n">
        <v>0</v>
      </c>
      <c r="Q61" s="79" t="n">
        <v>0</v>
      </c>
      <c r="R61" s="84" t="n">
        <v>10346680</v>
      </c>
      <c r="S61" s="60" t="n">
        <f aca="false">S62++S130+S134</f>
        <v>0</v>
      </c>
      <c r="T61" s="60" t="n">
        <f aca="false">T62++T130+T134</f>
        <v>0</v>
      </c>
      <c r="U61" s="1"/>
    </row>
    <row r="62" s="80" customFormat="true" ht="33.85" hidden="false" customHeight="false" outlineLevel="0" collapsed="false">
      <c r="A62" s="76" t="n">
        <v>41</v>
      </c>
      <c r="B62" s="81" t="s">
        <v>88</v>
      </c>
      <c r="C62" s="59" t="s">
        <v>34</v>
      </c>
      <c r="D62" s="82" t="n">
        <v>1971</v>
      </c>
      <c r="E62" s="76" t="s">
        <v>190</v>
      </c>
      <c r="F62" s="76" t="n">
        <v>5</v>
      </c>
      <c r="G62" s="76" t="n">
        <v>1</v>
      </c>
      <c r="H62" s="78" t="n">
        <v>3969.6</v>
      </c>
      <c r="I62" s="78" t="n">
        <v>2732.6</v>
      </c>
      <c r="J62" s="62" t="n">
        <v>406</v>
      </c>
      <c r="K62" s="65" t="s">
        <v>166</v>
      </c>
      <c r="L62" s="59" t="s">
        <v>34</v>
      </c>
      <c r="M62" s="76" t="s">
        <v>191</v>
      </c>
      <c r="N62" s="84" t="n">
        <v>11799000</v>
      </c>
      <c r="O62" s="79" t="n">
        <v>0</v>
      </c>
      <c r="P62" s="79" t="n">
        <v>0</v>
      </c>
      <c r="Q62" s="79" t="n">
        <v>0</v>
      </c>
      <c r="R62" s="84" t="n">
        <v>11799000</v>
      </c>
      <c r="S62" s="60" t="n">
        <f aca="false">S63++S131+S135</f>
        <v>0</v>
      </c>
      <c r="T62" s="60" t="n">
        <f aca="false">T63++T131+T135</f>
        <v>0</v>
      </c>
      <c r="U62" s="1"/>
    </row>
    <row r="63" s="80" customFormat="true" ht="33.85" hidden="false" customHeight="false" outlineLevel="0" collapsed="false">
      <c r="A63" s="76" t="n">
        <v>42</v>
      </c>
      <c r="B63" s="85" t="s">
        <v>89</v>
      </c>
      <c r="C63" s="59" t="s">
        <v>34</v>
      </c>
      <c r="D63" s="82" t="n">
        <v>1988</v>
      </c>
      <c r="E63" s="76" t="s">
        <v>190</v>
      </c>
      <c r="F63" s="76" t="n">
        <v>2</v>
      </c>
      <c r="G63" s="76" t="n">
        <v>2</v>
      </c>
      <c r="H63" s="78" t="n">
        <v>993.9</v>
      </c>
      <c r="I63" s="78" t="n">
        <v>993.9</v>
      </c>
      <c r="J63" s="62" t="n">
        <v>45</v>
      </c>
      <c r="K63" s="65" t="s">
        <v>166</v>
      </c>
      <c r="L63" s="59" t="s">
        <v>34</v>
      </c>
      <c r="M63" s="76" t="s">
        <v>191</v>
      </c>
      <c r="N63" s="84" t="n">
        <v>10346680</v>
      </c>
      <c r="O63" s="79" t="n">
        <v>0</v>
      </c>
      <c r="P63" s="79" t="n">
        <v>0</v>
      </c>
      <c r="Q63" s="79" t="n">
        <v>0</v>
      </c>
      <c r="R63" s="84" t="n">
        <v>10346680</v>
      </c>
      <c r="S63" s="60" t="n">
        <f aca="false">S64++S132+S136</f>
        <v>0</v>
      </c>
      <c r="T63" s="60" t="n">
        <f aca="false">T64++T132+T136</f>
        <v>0</v>
      </c>
      <c r="U63" s="1"/>
    </row>
    <row r="64" s="80" customFormat="true" ht="33.85" hidden="false" customHeight="false" outlineLevel="0" collapsed="false">
      <c r="A64" s="76" t="n">
        <v>42</v>
      </c>
      <c r="B64" s="85" t="s">
        <v>90</v>
      </c>
      <c r="C64" s="59" t="s">
        <v>34</v>
      </c>
      <c r="D64" s="82" t="n">
        <v>1977</v>
      </c>
      <c r="E64" s="76" t="s">
        <v>190</v>
      </c>
      <c r="F64" s="76" t="n">
        <v>2</v>
      </c>
      <c r="G64" s="76" t="n">
        <v>2</v>
      </c>
      <c r="H64" s="78" t="n">
        <v>323.6</v>
      </c>
      <c r="I64" s="78" t="n">
        <v>310</v>
      </c>
      <c r="J64" s="62" t="n">
        <v>20</v>
      </c>
      <c r="K64" s="65" t="s">
        <v>166</v>
      </c>
      <c r="L64" s="59" t="s">
        <v>34</v>
      </c>
      <c r="M64" s="76" t="s">
        <v>191</v>
      </c>
      <c r="N64" s="84" t="n">
        <v>9182678.5</v>
      </c>
      <c r="O64" s="79" t="n">
        <v>0</v>
      </c>
      <c r="P64" s="79" t="n">
        <v>0</v>
      </c>
      <c r="Q64" s="79" t="n">
        <v>0</v>
      </c>
      <c r="R64" s="84" t="n">
        <v>9182678.5</v>
      </c>
      <c r="S64" s="60" t="n">
        <f aca="false">S65++S133+S137</f>
        <v>0</v>
      </c>
      <c r="T64" s="60" t="n">
        <f aca="false">T65++T133+T137</f>
        <v>0</v>
      </c>
      <c r="U64" s="1"/>
    </row>
    <row r="65" s="80" customFormat="true" ht="33.85" hidden="false" customHeight="false" outlineLevel="0" collapsed="false">
      <c r="A65" s="76" t="n">
        <v>43</v>
      </c>
      <c r="B65" s="87" t="s">
        <v>198</v>
      </c>
      <c r="C65" s="59" t="s">
        <v>34</v>
      </c>
      <c r="D65" s="76" t="n">
        <v>1926</v>
      </c>
      <c r="E65" s="76" t="s">
        <v>169</v>
      </c>
      <c r="F65" s="76" t="n">
        <v>4</v>
      </c>
      <c r="G65" s="76" t="n">
        <v>3</v>
      </c>
      <c r="H65" s="78" t="n">
        <v>1755.4</v>
      </c>
      <c r="I65" s="78" t="n">
        <v>1692.9</v>
      </c>
      <c r="J65" s="62" t="n">
        <v>130</v>
      </c>
      <c r="K65" s="65" t="s">
        <v>166</v>
      </c>
      <c r="L65" s="59" t="s">
        <v>34</v>
      </c>
      <c r="M65" s="76" t="s">
        <v>167</v>
      </c>
      <c r="N65" s="79" t="n">
        <v>17137588.5</v>
      </c>
      <c r="O65" s="79" t="n">
        <v>0</v>
      </c>
      <c r="P65" s="79" t="n">
        <v>0</v>
      </c>
      <c r="Q65" s="79" t="n">
        <v>0</v>
      </c>
      <c r="R65" s="79" t="n">
        <v>17137588.5</v>
      </c>
      <c r="S65" s="60" t="n">
        <f aca="false">S66++S134+S138</f>
        <v>0</v>
      </c>
      <c r="T65" s="60" t="n">
        <f aca="false">T66++T134+T138</f>
        <v>0</v>
      </c>
      <c r="U65" s="1"/>
    </row>
    <row r="66" s="80" customFormat="true" ht="33.85" hidden="false" customHeight="false" outlineLevel="0" collapsed="false">
      <c r="A66" s="76" t="n">
        <v>44</v>
      </c>
      <c r="B66" s="87" t="s">
        <v>199</v>
      </c>
      <c r="C66" s="59" t="s">
        <v>34</v>
      </c>
      <c r="D66" s="76" t="n">
        <v>1926</v>
      </c>
      <c r="E66" s="76" t="s">
        <v>169</v>
      </c>
      <c r="F66" s="76" t="n">
        <v>2</v>
      </c>
      <c r="G66" s="76" t="n">
        <v>2</v>
      </c>
      <c r="H66" s="78" t="n">
        <v>539.8</v>
      </c>
      <c r="I66" s="78" t="n">
        <v>530.9</v>
      </c>
      <c r="J66" s="62" t="n">
        <v>33</v>
      </c>
      <c r="K66" s="65" t="s">
        <v>166</v>
      </c>
      <c r="L66" s="59" t="s">
        <v>34</v>
      </c>
      <c r="M66" s="76" t="s">
        <v>167</v>
      </c>
      <c r="N66" s="79" t="n">
        <v>12388853.4</v>
      </c>
      <c r="O66" s="79" t="n">
        <v>0</v>
      </c>
      <c r="P66" s="79" t="n">
        <v>0</v>
      </c>
      <c r="Q66" s="79" t="n">
        <v>0</v>
      </c>
      <c r="R66" s="79" t="n">
        <v>12388853.4</v>
      </c>
      <c r="S66" s="60" t="n">
        <f aca="false">S67++S135+S139</f>
        <v>0</v>
      </c>
      <c r="T66" s="60" t="n">
        <f aca="false">T67++T135+T139</f>
        <v>0</v>
      </c>
      <c r="U66" s="1"/>
    </row>
    <row r="67" s="80" customFormat="true" ht="27.1" hidden="false" customHeight="true" outlineLevel="0" collapsed="false">
      <c r="A67" s="76" t="n">
        <v>45</v>
      </c>
      <c r="B67" s="87" t="s">
        <v>200</v>
      </c>
      <c r="C67" s="59" t="s">
        <v>34</v>
      </c>
      <c r="D67" s="82" t="n">
        <v>1967</v>
      </c>
      <c r="E67" s="76" t="s">
        <v>190</v>
      </c>
      <c r="F67" s="76" t="n">
        <v>2</v>
      </c>
      <c r="G67" s="76" t="n">
        <v>2</v>
      </c>
      <c r="H67" s="78" t="n">
        <v>715.2</v>
      </c>
      <c r="I67" s="78" t="n">
        <v>473.6</v>
      </c>
      <c r="J67" s="62" t="n">
        <v>48</v>
      </c>
      <c r="K67" s="65" t="s">
        <v>34</v>
      </c>
      <c r="L67" s="59" t="s">
        <v>34</v>
      </c>
      <c r="M67" s="76" t="s">
        <v>174</v>
      </c>
      <c r="N67" s="83" t="n">
        <v>8441849.15</v>
      </c>
      <c r="O67" s="79" t="n">
        <v>0</v>
      </c>
      <c r="P67" s="79" t="n">
        <v>0</v>
      </c>
      <c r="Q67" s="79" t="n">
        <v>0</v>
      </c>
      <c r="R67" s="83" t="n">
        <v>8441849.15</v>
      </c>
      <c r="S67" s="60" t="n">
        <f aca="false">S68++S136+S140</f>
        <v>0</v>
      </c>
      <c r="T67" s="60" t="n">
        <f aca="false">T68++T136+T140</f>
        <v>0</v>
      </c>
      <c r="U67" s="1"/>
    </row>
    <row r="68" s="80" customFormat="true" ht="39" hidden="false" customHeight="true" outlineLevel="0" collapsed="false">
      <c r="A68" s="76" t="n">
        <v>46</v>
      </c>
      <c r="B68" s="87" t="s">
        <v>201</v>
      </c>
      <c r="C68" s="59" t="s">
        <v>34</v>
      </c>
      <c r="D68" s="82" t="n">
        <v>1977</v>
      </c>
      <c r="E68" s="76" t="s">
        <v>190</v>
      </c>
      <c r="F68" s="76" t="n">
        <v>2</v>
      </c>
      <c r="G68" s="76" t="n">
        <v>4</v>
      </c>
      <c r="H68" s="78" t="n">
        <v>867.1</v>
      </c>
      <c r="I68" s="78" t="n">
        <v>1109.7</v>
      </c>
      <c r="J68" s="62" t="n">
        <v>48</v>
      </c>
      <c r="K68" s="65" t="s">
        <v>166</v>
      </c>
      <c r="L68" s="59" t="s">
        <v>34</v>
      </c>
      <c r="M68" s="76" t="s">
        <v>174</v>
      </c>
      <c r="N68" s="83" t="n">
        <v>8505321.75</v>
      </c>
      <c r="O68" s="79" t="n">
        <v>0</v>
      </c>
      <c r="P68" s="79" t="n">
        <v>0</v>
      </c>
      <c r="Q68" s="79" t="n">
        <v>0</v>
      </c>
      <c r="R68" s="83" t="n">
        <v>8505321.75</v>
      </c>
      <c r="S68" s="60" t="n">
        <f aca="false">S69++S137+S141</f>
        <v>0</v>
      </c>
      <c r="T68" s="60" t="n">
        <f aca="false">T69++T137+T141</f>
        <v>0</v>
      </c>
      <c r="U68" s="1"/>
    </row>
    <row r="69" s="80" customFormat="true" ht="42.4" hidden="false" customHeight="true" outlineLevel="0" collapsed="false">
      <c r="A69" s="76" t="n">
        <v>47</v>
      </c>
      <c r="B69" s="87" t="s">
        <v>202</v>
      </c>
      <c r="C69" s="59" t="s">
        <v>34</v>
      </c>
      <c r="D69" s="82" t="n">
        <v>1958</v>
      </c>
      <c r="E69" s="76" t="s">
        <v>203</v>
      </c>
      <c r="F69" s="76" t="n">
        <v>2</v>
      </c>
      <c r="G69" s="76" t="n">
        <v>1</v>
      </c>
      <c r="H69" s="78" t="n">
        <v>414.4</v>
      </c>
      <c r="I69" s="78" t="n">
        <v>274.5</v>
      </c>
      <c r="J69" s="62" t="n">
        <v>20</v>
      </c>
      <c r="K69" s="65" t="s">
        <v>166</v>
      </c>
      <c r="L69" s="59" t="s">
        <v>34</v>
      </c>
      <c r="M69" s="76" t="s">
        <v>174</v>
      </c>
      <c r="N69" s="83" t="n">
        <v>4570023.6</v>
      </c>
      <c r="O69" s="79" t="n">
        <v>0</v>
      </c>
      <c r="P69" s="79" t="n">
        <v>0</v>
      </c>
      <c r="Q69" s="79" t="n">
        <v>0</v>
      </c>
      <c r="R69" s="83" t="n">
        <v>4570023.6</v>
      </c>
      <c r="S69" s="60" t="n">
        <f aca="false">S70++S138+S142</f>
        <v>0</v>
      </c>
      <c r="T69" s="60" t="n">
        <f aca="false">T70++T138+T142</f>
        <v>0</v>
      </c>
      <c r="U69" s="1"/>
    </row>
    <row r="70" s="80" customFormat="true" ht="44.05" hidden="false" customHeight="true" outlineLevel="0" collapsed="false">
      <c r="A70" s="76" t="n">
        <v>48</v>
      </c>
      <c r="B70" s="87" t="s">
        <v>204</v>
      </c>
      <c r="C70" s="59" t="s">
        <v>34</v>
      </c>
      <c r="D70" s="82" t="n">
        <v>1975</v>
      </c>
      <c r="E70" s="76" t="s">
        <v>190</v>
      </c>
      <c r="F70" s="76" t="n">
        <v>2</v>
      </c>
      <c r="G70" s="76" t="n">
        <v>2</v>
      </c>
      <c r="H70" s="78" t="n">
        <v>440</v>
      </c>
      <c r="I70" s="78" t="n">
        <v>306.6</v>
      </c>
      <c r="J70" s="62" t="n">
        <v>18</v>
      </c>
      <c r="K70" s="65" t="s">
        <v>166</v>
      </c>
      <c r="L70" s="59" t="s">
        <v>34</v>
      </c>
      <c r="M70" s="76" t="s">
        <v>174</v>
      </c>
      <c r="N70" s="83" t="n">
        <v>6347250</v>
      </c>
      <c r="O70" s="79" t="n">
        <v>0</v>
      </c>
      <c r="P70" s="79" t="n">
        <v>0</v>
      </c>
      <c r="Q70" s="79" t="n">
        <v>0</v>
      </c>
      <c r="R70" s="83" t="n">
        <v>6347250</v>
      </c>
      <c r="S70" s="60" t="n">
        <f aca="false">S71++S139+S143</f>
        <v>0</v>
      </c>
      <c r="T70" s="60" t="n">
        <f aca="false">T71++T139+T143</f>
        <v>0</v>
      </c>
      <c r="U70" s="1"/>
    </row>
    <row r="71" s="80" customFormat="true" ht="35.6" hidden="false" customHeight="true" outlineLevel="0" collapsed="false">
      <c r="A71" s="76" t="n">
        <v>49</v>
      </c>
      <c r="B71" s="87" t="s">
        <v>205</v>
      </c>
      <c r="C71" s="59" t="s">
        <v>34</v>
      </c>
      <c r="D71" s="82" t="n">
        <v>1967</v>
      </c>
      <c r="E71" s="76" t="s">
        <v>190</v>
      </c>
      <c r="F71" s="76" t="n">
        <v>2</v>
      </c>
      <c r="G71" s="76" t="n">
        <v>2</v>
      </c>
      <c r="H71" s="78" t="n">
        <v>715.2</v>
      </c>
      <c r="I71" s="78" t="n">
        <v>473.6</v>
      </c>
      <c r="J71" s="62" t="n">
        <v>48</v>
      </c>
      <c r="K71" s="65" t="s">
        <v>34</v>
      </c>
      <c r="L71" s="59" t="s">
        <v>34</v>
      </c>
      <c r="M71" s="76" t="s">
        <v>174</v>
      </c>
      <c r="N71" s="83" t="n">
        <v>8441849.15</v>
      </c>
      <c r="O71" s="79" t="n">
        <v>0</v>
      </c>
      <c r="P71" s="79" t="n">
        <v>0</v>
      </c>
      <c r="Q71" s="79" t="n">
        <v>0</v>
      </c>
      <c r="R71" s="83" t="n">
        <v>8441849.15</v>
      </c>
      <c r="S71" s="60" t="n">
        <f aca="false">S72++S140+S144</f>
        <v>0</v>
      </c>
      <c r="T71" s="60" t="n">
        <f aca="false">T72++T140+T144</f>
        <v>0</v>
      </c>
      <c r="U71" s="1"/>
    </row>
    <row r="72" s="80" customFormat="true" ht="33.85" hidden="false" customHeight="false" outlineLevel="0" collapsed="false">
      <c r="A72" s="76" t="n">
        <v>50</v>
      </c>
      <c r="B72" s="87" t="s">
        <v>206</v>
      </c>
      <c r="C72" s="59" t="s">
        <v>34</v>
      </c>
      <c r="D72" s="76" t="n">
        <v>1971</v>
      </c>
      <c r="E72" s="76" t="s">
        <v>169</v>
      </c>
      <c r="F72" s="76" t="n">
        <v>2</v>
      </c>
      <c r="G72" s="76" t="n">
        <v>2</v>
      </c>
      <c r="H72" s="78" t="n">
        <v>539.8</v>
      </c>
      <c r="I72" s="78" t="n">
        <v>530.9</v>
      </c>
      <c r="J72" s="62" t="n">
        <v>33</v>
      </c>
      <c r="K72" s="65" t="s">
        <v>166</v>
      </c>
      <c r="L72" s="59" t="s">
        <v>34</v>
      </c>
      <c r="M72" s="76" t="s">
        <v>167</v>
      </c>
      <c r="N72" s="79" t="n">
        <v>12388853.4</v>
      </c>
      <c r="O72" s="79" t="n">
        <v>0</v>
      </c>
      <c r="P72" s="79" t="n">
        <v>0</v>
      </c>
      <c r="Q72" s="79" t="n">
        <v>0</v>
      </c>
      <c r="R72" s="79" t="n">
        <v>12388853.4</v>
      </c>
      <c r="S72" s="60" t="n">
        <f aca="false">S73++S141+S145</f>
        <v>0</v>
      </c>
      <c r="T72" s="60" t="n">
        <f aca="false">T73++T141+T145</f>
        <v>0</v>
      </c>
      <c r="U72" s="1"/>
    </row>
    <row r="73" s="80" customFormat="true" ht="33.85" hidden="false" customHeight="false" outlineLevel="0" collapsed="false">
      <c r="A73" s="76" t="n">
        <v>51</v>
      </c>
      <c r="B73" s="87" t="s">
        <v>207</v>
      </c>
      <c r="C73" s="59" t="s">
        <v>34</v>
      </c>
      <c r="D73" s="76" t="n">
        <v>1984</v>
      </c>
      <c r="E73" s="76" t="s">
        <v>169</v>
      </c>
      <c r="F73" s="76" t="n">
        <v>4</v>
      </c>
      <c r="G73" s="76" t="n">
        <v>5</v>
      </c>
      <c r="H73" s="78" t="n">
        <v>732</v>
      </c>
      <c r="I73" s="78" t="n">
        <v>550.9</v>
      </c>
      <c r="J73" s="62" t="n">
        <v>120</v>
      </c>
      <c r="K73" s="65" t="s">
        <v>166</v>
      </c>
      <c r="L73" s="59" t="s">
        <v>34</v>
      </c>
      <c r="M73" s="76" t="s">
        <v>167</v>
      </c>
      <c r="N73" s="79" t="n">
        <v>9467.322</v>
      </c>
      <c r="O73" s="79" t="n">
        <v>0</v>
      </c>
      <c r="P73" s="79" t="n">
        <v>0</v>
      </c>
      <c r="Q73" s="79" t="n">
        <v>0</v>
      </c>
      <c r="R73" s="79" t="n">
        <v>9467.322</v>
      </c>
      <c r="S73" s="60" t="n">
        <f aca="false">S74++S142+S146</f>
        <v>0</v>
      </c>
      <c r="T73" s="60" t="n">
        <f aca="false">T74++T142+T146</f>
        <v>0</v>
      </c>
      <c r="U73" s="1"/>
    </row>
    <row r="74" s="80" customFormat="true" ht="33.85" hidden="false" customHeight="false" outlineLevel="0" collapsed="false">
      <c r="A74" s="76" t="n">
        <v>51</v>
      </c>
      <c r="B74" s="87" t="s">
        <v>208</v>
      </c>
      <c r="C74" s="59" t="s">
        <v>34</v>
      </c>
      <c r="D74" s="76" t="n">
        <v>1919</v>
      </c>
      <c r="E74" s="76" t="s">
        <v>169</v>
      </c>
      <c r="F74" s="76" t="n">
        <v>1</v>
      </c>
      <c r="G74" s="76" t="n">
        <v>2</v>
      </c>
      <c r="H74" s="78" t="n">
        <v>338.1</v>
      </c>
      <c r="I74" s="78" t="n">
        <v>338.1</v>
      </c>
      <c r="J74" s="62" t="n">
        <v>10</v>
      </c>
      <c r="K74" s="65" t="s">
        <v>166</v>
      </c>
      <c r="L74" s="59" t="s">
        <v>34</v>
      </c>
      <c r="M74" s="76" t="s">
        <v>167</v>
      </c>
      <c r="N74" s="79" t="n">
        <v>7235870.7</v>
      </c>
      <c r="O74" s="79" t="n">
        <v>0</v>
      </c>
      <c r="P74" s="79" t="n">
        <v>0</v>
      </c>
      <c r="Q74" s="79" t="n">
        <v>0</v>
      </c>
      <c r="R74" s="79" t="n">
        <v>7235870.7</v>
      </c>
      <c r="S74" s="60" t="n">
        <f aca="false">S75++S143+S147</f>
        <v>0</v>
      </c>
      <c r="T74" s="60" t="n">
        <f aca="false">T75++T143+T147</f>
        <v>0</v>
      </c>
      <c r="U74" s="1"/>
    </row>
    <row r="75" s="80" customFormat="true" ht="33.85" hidden="false" customHeight="false" outlineLevel="0" collapsed="false">
      <c r="A75" s="76" t="n">
        <v>51</v>
      </c>
      <c r="B75" s="87" t="s">
        <v>209</v>
      </c>
      <c r="C75" s="59" t="s">
        <v>34</v>
      </c>
      <c r="D75" s="76" t="n">
        <v>1919</v>
      </c>
      <c r="E75" s="76" t="s">
        <v>169</v>
      </c>
      <c r="F75" s="76" t="n">
        <v>1</v>
      </c>
      <c r="G75" s="76" t="n">
        <v>2</v>
      </c>
      <c r="H75" s="78" t="n">
        <v>338.1</v>
      </c>
      <c r="I75" s="78" t="n">
        <v>338.1</v>
      </c>
      <c r="J75" s="62" t="n">
        <v>10</v>
      </c>
      <c r="K75" s="65" t="s">
        <v>166</v>
      </c>
      <c r="L75" s="59" t="s">
        <v>34</v>
      </c>
      <c r="M75" s="76" t="s">
        <v>167</v>
      </c>
      <c r="N75" s="79" t="n">
        <v>7235870.7</v>
      </c>
      <c r="O75" s="79" t="n">
        <v>0</v>
      </c>
      <c r="P75" s="79" t="n">
        <v>0</v>
      </c>
      <c r="Q75" s="79" t="n">
        <v>0</v>
      </c>
      <c r="R75" s="79" t="n">
        <v>7235870.7</v>
      </c>
      <c r="S75" s="60" t="n">
        <f aca="false">S76++S144+S148</f>
        <v>0</v>
      </c>
      <c r="T75" s="60" t="n">
        <f aca="false">T76++T144+T148</f>
        <v>0</v>
      </c>
      <c r="U75" s="1"/>
    </row>
    <row r="76" s="80" customFormat="true" ht="33.85" hidden="false" customHeight="false" outlineLevel="0" collapsed="false">
      <c r="A76" s="76" t="n">
        <v>51</v>
      </c>
      <c r="B76" s="87" t="s">
        <v>210</v>
      </c>
      <c r="C76" s="59" t="s">
        <v>34</v>
      </c>
      <c r="D76" s="76" t="n">
        <v>1974</v>
      </c>
      <c r="E76" s="76" t="s">
        <v>169</v>
      </c>
      <c r="F76" s="76" t="n">
        <v>1</v>
      </c>
      <c r="G76" s="76" t="n">
        <v>5</v>
      </c>
      <c r="H76" s="78" t="n">
        <v>1170</v>
      </c>
      <c r="I76" s="78" t="n">
        <v>1170</v>
      </c>
      <c r="J76" s="62" t="n">
        <v>198</v>
      </c>
      <c r="K76" s="65" t="s">
        <v>166</v>
      </c>
      <c r="L76" s="59" t="s">
        <v>34</v>
      </c>
      <c r="M76" s="76" t="s">
        <v>167</v>
      </c>
      <c r="N76" s="79" t="n">
        <v>498222</v>
      </c>
      <c r="O76" s="79" t="n">
        <v>0</v>
      </c>
      <c r="P76" s="79" t="n">
        <v>0</v>
      </c>
      <c r="Q76" s="79" t="n">
        <v>0</v>
      </c>
      <c r="R76" s="79" t="n">
        <v>498222</v>
      </c>
      <c r="S76" s="60" t="n">
        <f aca="false">S77++S145+S149</f>
        <v>0</v>
      </c>
      <c r="T76" s="60" t="n">
        <f aca="false">T77++T145+T149</f>
        <v>0</v>
      </c>
      <c r="U76" s="1"/>
    </row>
    <row r="77" s="80" customFormat="true" ht="33.85" hidden="false" customHeight="false" outlineLevel="0" collapsed="false">
      <c r="A77" s="76" t="n">
        <v>52</v>
      </c>
      <c r="B77" s="85" t="s">
        <v>211</v>
      </c>
      <c r="C77" s="59" t="s">
        <v>34</v>
      </c>
      <c r="D77" s="76" t="n">
        <v>1981</v>
      </c>
      <c r="E77" s="76" t="s">
        <v>169</v>
      </c>
      <c r="F77" s="76" t="n">
        <v>3</v>
      </c>
      <c r="G77" s="76" t="n">
        <v>3</v>
      </c>
      <c r="H77" s="78" t="n">
        <v>359</v>
      </c>
      <c r="I77" s="78" t="n">
        <v>359</v>
      </c>
      <c r="J77" s="62" t="n">
        <v>50</v>
      </c>
      <c r="K77" s="65" t="s">
        <v>166</v>
      </c>
      <c r="L77" s="59" t="s">
        <v>34</v>
      </c>
      <c r="M77" s="76" t="s">
        <v>174</v>
      </c>
      <c r="N77" s="79" t="n">
        <v>4227271.8</v>
      </c>
      <c r="O77" s="79" t="n">
        <v>0</v>
      </c>
      <c r="P77" s="79" t="n">
        <v>0</v>
      </c>
      <c r="Q77" s="79" t="n">
        <v>0</v>
      </c>
      <c r="R77" s="79" t="n">
        <v>4227271.8</v>
      </c>
      <c r="S77" s="60" t="n">
        <f aca="false">S78++S146+S150</f>
        <v>0</v>
      </c>
      <c r="T77" s="60" t="n">
        <f aca="false">T78++T146+T150</f>
        <v>0</v>
      </c>
      <c r="U77" s="1"/>
    </row>
    <row r="78" customFormat="false" ht="33.85" hidden="false" customHeight="false" outlineLevel="0" collapsed="false">
      <c r="A78" s="58" t="s">
        <v>105</v>
      </c>
      <c r="B78" s="58"/>
      <c r="C78" s="59" t="s">
        <v>34</v>
      </c>
      <c r="D78" s="59" t="s">
        <v>34</v>
      </c>
      <c r="E78" s="59" t="s">
        <v>34</v>
      </c>
      <c r="F78" s="59" t="s">
        <v>34</v>
      </c>
      <c r="G78" s="59" t="s">
        <v>34</v>
      </c>
      <c r="H78" s="61" t="n">
        <f aca="false">H79</f>
        <v>774.2</v>
      </c>
      <c r="I78" s="61" t="n">
        <f aca="false">I79</f>
        <v>715</v>
      </c>
      <c r="J78" s="88" t="n">
        <f aca="false">J79</f>
        <v>42</v>
      </c>
      <c r="K78" s="65" t="s">
        <v>166</v>
      </c>
      <c r="L78" s="59" t="s">
        <v>34</v>
      </c>
      <c r="M78" s="59" t="s">
        <v>34</v>
      </c>
      <c r="N78" s="60" t="n">
        <f aca="false">N79</f>
        <v>7934068.75</v>
      </c>
      <c r="O78" s="60" t="n">
        <f aca="false">O79</f>
        <v>0</v>
      </c>
      <c r="P78" s="60" t="n">
        <f aca="false">P79</f>
        <v>0</v>
      </c>
      <c r="Q78" s="60" t="n">
        <f aca="false">Q79</f>
        <v>0</v>
      </c>
      <c r="R78" s="60" t="n">
        <f aca="false">R79</f>
        <v>7934068.75</v>
      </c>
      <c r="S78" s="60" t="n">
        <f aca="false">S79++S147+S151</f>
        <v>0</v>
      </c>
      <c r="T78" s="60" t="n">
        <f aca="false">T79++T147+T151</f>
        <v>0</v>
      </c>
    </row>
    <row r="79" customFormat="false" ht="33.85" hidden="false" customHeight="false" outlineLevel="0" collapsed="false">
      <c r="A79" s="59" t="n">
        <v>16</v>
      </c>
      <c r="B79" s="64" t="s">
        <v>106</v>
      </c>
      <c r="C79" s="89" t="s">
        <v>191</v>
      </c>
      <c r="D79" s="59" t="n">
        <v>1970</v>
      </c>
      <c r="E79" s="59" t="s">
        <v>169</v>
      </c>
      <c r="F79" s="59" t="n">
        <v>2</v>
      </c>
      <c r="G79" s="59" t="s">
        <v>173</v>
      </c>
      <c r="H79" s="61" t="n">
        <v>774.2</v>
      </c>
      <c r="I79" s="61" t="n">
        <v>715</v>
      </c>
      <c r="J79" s="88" t="n">
        <v>42</v>
      </c>
      <c r="K79" s="59" t="s">
        <v>166</v>
      </c>
      <c r="L79" s="59" t="s">
        <v>34</v>
      </c>
      <c r="M79" s="59" t="s">
        <v>212</v>
      </c>
      <c r="N79" s="60" t="n">
        <v>7934068.75</v>
      </c>
      <c r="O79" s="60" t="n">
        <v>0</v>
      </c>
      <c r="P79" s="60" t="n">
        <v>0</v>
      </c>
      <c r="Q79" s="60" t="n">
        <v>0</v>
      </c>
      <c r="R79" s="60" t="n">
        <f aca="false">N79-O79-P79-Q79</f>
        <v>7934068.75</v>
      </c>
      <c r="S79" s="60" t="n">
        <f aca="false">S80++S148+S152</f>
        <v>0</v>
      </c>
      <c r="T79" s="60" t="n">
        <f aca="false">T80++T148+T152</f>
        <v>0</v>
      </c>
    </row>
    <row r="80" customFormat="false" ht="33.85" hidden="false" customHeight="false" outlineLevel="0" collapsed="false">
      <c r="A80" s="59"/>
      <c r="B80" s="90" t="s">
        <v>107</v>
      </c>
      <c r="C80" s="91"/>
      <c r="D80" s="59"/>
      <c r="E80" s="59"/>
      <c r="F80" s="59"/>
      <c r="G80" s="59"/>
      <c r="H80" s="61"/>
      <c r="I80" s="61"/>
      <c r="J80" s="88"/>
      <c r="K80" s="59"/>
      <c r="L80" s="59" t="s">
        <v>34</v>
      </c>
      <c r="M80" s="59"/>
      <c r="N80" s="60"/>
      <c r="O80" s="60"/>
      <c r="P80" s="60"/>
      <c r="Q80" s="60"/>
      <c r="R80" s="60"/>
      <c r="S80" s="60" t="n">
        <f aca="false">S81++S149+S153</f>
        <v>0</v>
      </c>
      <c r="T80" s="60" t="n">
        <f aca="false">T81++T149+T153</f>
        <v>0</v>
      </c>
    </row>
    <row r="81" customFormat="false" ht="33.85" hidden="false" customHeight="false" outlineLevel="0" collapsed="false">
      <c r="A81" s="59" t="n">
        <v>17</v>
      </c>
      <c r="B81" s="64" t="s">
        <v>213</v>
      </c>
      <c r="C81" s="91"/>
      <c r="D81" s="59" t="n">
        <v>1966</v>
      </c>
      <c r="E81" s="59" t="s">
        <v>169</v>
      </c>
      <c r="F81" s="59" t="n">
        <v>1</v>
      </c>
      <c r="G81" s="59" t="s">
        <v>173</v>
      </c>
      <c r="H81" s="61" t="n">
        <v>359.1</v>
      </c>
      <c r="I81" s="61" t="n">
        <v>313.9</v>
      </c>
      <c r="J81" s="88" t="n">
        <v>11</v>
      </c>
      <c r="K81" s="59" t="s">
        <v>166</v>
      </c>
      <c r="L81" s="59" t="s">
        <v>34</v>
      </c>
      <c r="M81" s="59" t="s">
        <v>212</v>
      </c>
      <c r="N81" s="60" t="n">
        <v>5585584.4</v>
      </c>
      <c r="O81" s="60" t="n">
        <v>0</v>
      </c>
      <c r="P81" s="60" t="n">
        <v>0</v>
      </c>
      <c r="Q81" s="60" t="n">
        <v>0</v>
      </c>
      <c r="R81" s="60" t="n">
        <f aca="false">N81-O81-P81-Q81</f>
        <v>5585584.4</v>
      </c>
      <c r="S81" s="60" t="n">
        <f aca="false">S82++S150+S154</f>
        <v>0</v>
      </c>
      <c r="T81" s="60" t="n">
        <f aca="false">T82++T150+T154</f>
        <v>0</v>
      </c>
    </row>
    <row r="82" customFormat="false" ht="33.85" hidden="false" customHeight="false" outlineLevel="0" collapsed="false">
      <c r="A82" s="58" t="s">
        <v>109</v>
      </c>
      <c r="B82" s="58"/>
      <c r="C82" s="59" t="s">
        <v>34</v>
      </c>
      <c r="D82" s="59" t="s">
        <v>34</v>
      </c>
      <c r="E82" s="59" t="s">
        <v>34</v>
      </c>
      <c r="F82" s="59" t="s">
        <v>34</v>
      </c>
      <c r="G82" s="59" t="s">
        <v>34</v>
      </c>
      <c r="H82" s="61" t="n">
        <f aca="false">H83</f>
        <v>415</v>
      </c>
      <c r="I82" s="61" t="n">
        <f aca="false">I83</f>
        <v>387</v>
      </c>
      <c r="J82" s="88" t="n">
        <f aca="false">J83</f>
        <v>17</v>
      </c>
      <c r="K82" s="59" t="s">
        <v>34</v>
      </c>
      <c r="L82" s="59" t="s">
        <v>34</v>
      </c>
      <c r="M82" s="59" t="s">
        <v>34</v>
      </c>
      <c r="N82" s="60" t="n">
        <f aca="false">N83</f>
        <v>4570023.6</v>
      </c>
      <c r="O82" s="60" t="n">
        <f aca="false">O83</f>
        <v>0</v>
      </c>
      <c r="P82" s="60" t="n">
        <f aca="false">P83</f>
        <v>0</v>
      </c>
      <c r="Q82" s="60" t="n">
        <f aca="false">Q83</f>
        <v>0</v>
      </c>
      <c r="R82" s="60" t="n">
        <f aca="false">R83</f>
        <v>4570023.6</v>
      </c>
      <c r="S82" s="60" t="n">
        <f aca="false">S83++S151+S155</f>
        <v>0</v>
      </c>
      <c r="T82" s="60" t="n">
        <f aca="false">T83++T151+T155</f>
        <v>0</v>
      </c>
    </row>
    <row r="83" customFormat="false" ht="33.85" hidden="false" customHeight="false" outlineLevel="0" collapsed="false">
      <c r="A83" s="59" t="n">
        <v>18</v>
      </c>
      <c r="B83" s="64" t="s">
        <v>110</v>
      </c>
      <c r="C83" s="91"/>
      <c r="D83" s="59" t="n">
        <v>1978</v>
      </c>
      <c r="E83" s="59" t="s">
        <v>169</v>
      </c>
      <c r="F83" s="59" t="n">
        <v>2</v>
      </c>
      <c r="G83" s="59" t="s">
        <v>214</v>
      </c>
      <c r="H83" s="61" t="n">
        <v>415</v>
      </c>
      <c r="I83" s="61" t="n">
        <v>387</v>
      </c>
      <c r="J83" s="88" t="n">
        <v>17</v>
      </c>
      <c r="K83" s="59" t="s">
        <v>166</v>
      </c>
      <c r="L83" s="59" t="s">
        <v>34</v>
      </c>
      <c r="M83" s="59" t="s">
        <v>212</v>
      </c>
      <c r="N83" s="60" t="n">
        <v>4570023.6</v>
      </c>
      <c r="O83" s="60" t="n">
        <v>0</v>
      </c>
      <c r="P83" s="60" t="n">
        <v>0</v>
      </c>
      <c r="Q83" s="60" t="n">
        <v>0</v>
      </c>
      <c r="R83" s="60" t="n">
        <f aca="false">N83-O83-P83-Q83</f>
        <v>4570023.6</v>
      </c>
      <c r="S83" s="60" t="n">
        <f aca="false">S84++S152+S156</f>
        <v>0</v>
      </c>
      <c r="T83" s="60" t="n">
        <f aca="false">T84++T152+T156</f>
        <v>0</v>
      </c>
    </row>
    <row r="84" customFormat="false" ht="33.85" hidden="false" customHeight="false" outlineLevel="0" collapsed="false">
      <c r="A84" s="58" t="s">
        <v>111</v>
      </c>
      <c r="B84" s="58"/>
      <c r="C84" s="59" t="s">
        <v>34</v>
      </c>
      <c r="D84" s="59" t="s">
        <v>34</v>
      </c>
      <c r="E84" s="59" t="s">
        <v>34</v>
      </c>
      <c r="F84" s="59" t="s">
        <v>34</v>
      </c>
      <c r="G84" s="59" t="s">
        <v>34</v>
      </c>
      <c r="H84" s="61" t="n">
        <f aca="false">H85+H86</f>
        <v>1678.2</v>
      </c>
      <c r="I84" s="61" t="n">
        <f aca="false">I85+I86</f>
        <v>1625.4</v>
      </c>
      <c r="J84" s="61" t="n">
        <f aca="false">J85+J86</f>
        <v>91</v>
      </c>
      <c r="K84" s="61"/>
      <c r="L84" s="59" t="s">
        <v>34</v>
      </c>
      <c r="M84" s="61"/>
      <c r="N84" s="63" t="n">
        <f aca="false">N85+N86</f>
        <v>11223005.34</v>
      </c>
      <c r="O84" s="63" t="n">
        <f aca="false">O85+O86</f>
        <v>0</v>
      </c>
      <c r="P84" s="63" t="n">
        <f aca="false">P85+P86</f>
        <v>0</v>
      </c>
      <c r="Q84" s="63" t="n">
        <f aca="false">Q85+Q86</f>
        <v>0</v>
      </c>
      <c r="R84" s="63" t="n">
        <f aca="false">R85+R86</f>
        <v>11223005.34</v>
      </c>
      <c r="S84" s="60" t="n">
        <f aca="false">S85++S153+S157</f>
        <v>0</v>
      </c>
      <c r="T84" s="60" t="n">
        <f aca="false">T85++T153+T157</f>
        <v>0</v>
      </c>
    </row>
    <row r="85" customFormat="false" ht="33.85" hidden="false" customHeight="false" outlineLevel="0" collapsed="false">
      <c r="A85" s="59" t="n">
        <v>19</v>
      </c>
      <c r="B85" s="64" t="s">
        <v>112</v>
      </c>
      <c r="C85" s="59" t="s">
        <v>34</v>
      </c>
      <c r="D85" s="59" t="n">
        <v>1979</v>
      </c>
      <c r="E85" s="59" t="s">
        <v>169</v>
      </c>
      <c r="F85" s="59" t="n">
        <v>2</v>
      </c>
      <c r="G85" s="59" t="s">
        <v>170</v>
      </c>
      <c r="H85" s="61" t="n">
        <v>1070.8</v>
      </c>
      <c r="I85" s="61" t="n">
        <v>1070.8</v>
      </c>
      <c r="J85" s="88" t="n">
        <v>57</v>
      </c>
      <c r="K85" s="59" t="s">
        <v>166</v>
      </c>
      <c r="L85" s="59" t="s">
        <v>34</v>
      </c>
      <c r="M85" s="59" t="s">
        <v>215</v>
      </c>
      <c r="N85" s="70" t="n">
        <v>6070660.68</v>
      </c>
      <c r="O85" s="60" t="n">
        <v>0</v>
      </c>
      <c r="P85" s="60" t="n">
        <v>0</v>
      </c>
      <c r="Q85" s="60" t="n">
        <v>0</v>
      </c>
      <c r="R85" s="60" t="n">
        <f aca="false">N85-O85-P85-Q85</f>
        <v>6070660.68</v>
      </c>
      <c r="S85" s="60" t="n">
        <f aca="false">S86++S154+S158</f>
        <v>0</v>
      </c>
      <c r="T85" s="60" t="n">
        <f aca="false">T86++T154+T158</f>
        <v>0</v>
      </c>
    </row>
    <row r="86" customFormat="false" ht="33.85" hidden="false" customHeight="false" outlineLevel="0" collapsed="false">
      <c r="A86" s="59" t="n">
        <v>20</v>
      </c>
      <c r="B86" s="64" t="s">
        <v>216</v>
      </c>
      <c r="C86" s="59" t="s">
        <v>34</v>
      </c>
      <c r="D86" s="59" t="n">
        <v>1981</v>
      </c>
      <c r="E86" s="59" t="s">
        <v>169</v>
      </c>
      <c r="F86" s="59" t="n">
        <v>2</v>
      </c>
      <c r="G86" s="59" t="n">
        <v>2</v>
      </c>
      <c r="H86" s="61" t="n">
        <v>607.4</v>
      </c>
      <c r="I86" s="61" t="n">
        <v>554.6</v>
      </c>
      <c r="J86" s="88" t="n">
        <v>34</v>
      </c>
      <c r="K86" s="59" t="s">
        <v>166</v>
      </c>
      <c r="L86" s="59" t="s">
        <v>34</v>
      </c>
      <c r="M86" s="59" t="s">
        <v>215</v>
      </c>
      <c r="N86" s="70" t="n">
        <v>5152344.66</v>
      </c>
      <c r="O86" s="60" t="n">
        <v>0</v>
      </c>
      <c r="P86" s="60" t="n">
        <v>0</v>
      </c>
      <c r="Q86" s="63" t="n">
        <v>0</v>
      </c>
      <c r="R86" s="60" t="n">
        <f aca="false">N86-O86-P86-Q86</f>
        <v>5152344.66</v>
      </c>
      <c r="S86" s="60" t="n">
        <f aca="false">S87++S155+S159</f>
        <v>0</v>
      </c>
      <c r="T86" s="60" t="n">
        <f aca="false">T87++T155+T159</f>
        <v>0</v>
      </c>
    </row>
    <row r="87" s="94" customFormat="true" ht="62.65" hidden="false" customHeight="true" outlineLevel="0" collapsed="false">
      <c r="A87" s="65" t="n">
        <v>63</v>
      </c>
      <c r="B87" s="66" t="s">
        <v>114</v>
      </c>
      <c r="C87" s="59" t="s">
        <v>34</v>
      </c>
      <c r="D87" s="65" t="n">
        <v>1962</v>
      </c>
      <c r="E87" s="65" t="s">
        <v>169</v>
      </c>
      <c r="F87" s="65" t="n">
        <v>2</v>
      </c>
      <c r="G87" s="65" t="n">
        <v>2</v>
      </c>
      <c r="H87" s="67" t="n">
        <v>704</v>
      </c>
      <c r="I87" s="67" t="n">
        <v>666</v>
      </c>
      <c r="J87" s="67" t="n">
        <v>0</v>
      </c>
      <c r="K87" s="68" t="n">
        <v>49</v>
      </c>
      <c r="L87" s="59" t="s">
        <v>34</v>
      </c>
      <c r="M87" s="65" t="s">
        <v>217</v>
      </c>
      <c r="N87" s="92" t="n">
        <v>10663188.4</v>
      </c>
      <c r="O87" s="60" t="n">
        <v>0</v>
      </c>
      <c r="P87" s="93"/>
      <c r="Q87" s="69" t="n">
        <v>0</v>
      </c>
      <c r="R87" s="92" t="n">
        <v>10663188.4</v>
      </c>
      <c r="S87" s="60" t="n">
        <f aca="false">S88++S156+S160</f>
        <v>0</v>
      </c>
      <c r="T87" s="60" t="n">
        <f aca="false">T88++T156+T160</f>
        <v>0</v>
      </c>
      <c r="U87" s="1"/>
    </row>
    <row r="88" s="94" customFormat="true" ht="33.85" hidden="false" customHeight="false" outlineLevel="0" collapsed="false">
      <c r="A88" s="65" t="n">
        <v>67</v>
      </c>
      <c r="B88" s="66" t="s">
        <v>218</v>
      </c>
      <c r="C88" s="59" t="s">
        <v>34</v>
      </c>
      <c r="D88" s="65" t="n">
        <v>1992</v>
      </c>
      <c r="E88" s="65" t="s">
        <v>169</v>
      </c>
      <c r="F88" s="65" t="n">
        <v>2</v>
      </c>
      <c r="G88" s="65" t="s">
        <v>170</v>
      </c>
      <c r="H88" s="67" t="n">
        <v>1091</v>
      </c>
      <c r="I88" s="67" t="n">
        <v>1011.3</v>
      </c>
      <c r="J88" s="67"/>
      <c r="K88" s="65" t="s">
        <v>166</v>
      </c>
      <c r="L88" s="59" t="s">
        <v>34</v>
      </c>
      <c r="M88" s="65" t="s">
        <v>174</v>
      </c>
      <c r="N88" s="69" t="n">
        <v>10672596.3</v>
      </c>
      <c r="O88" s="60" t="n">
        <v>0</v>
      </c>
      <c r="P88" s="71"/>
      <c r="Q88" s="69" t="n">
        <v>0</v>
      </c>
      <c r="R88" s="69" t="n">
        <v>10672596.3</v>
      </c>
      <c r="S88" s="60" t="n">
        <f aca="false">S89++S157+S161</f>
        <v>0</v>
      </c>
      <c r="T88" s="60" t="n">
        <f aca="false">T89++T157+T161</f>
        <v>0</v>
      </c>
      <c r="U88" s="1"/>
    </row>
    <row r="89" s="94" customFormat="true" ht="33.85" hidden="false" customHeight="false" outlineLevel="0" collapsed="false">
      <c r="A89" s="65" t="s">
        <v>132</v>
      </c>
      <c r="B89" s="65"/>
      <c r="C89" s="65" t="s">
        <v>34</v>
      </c>
      <c r="D89" s="65"/>
      <c r="E89" s="65" t="s">
        <v>34</v>
      </c>
      <c r="F89" s="65" t="s">
        <v>34</v>
      </c>
      <c r="G89" s="65" t="s">
        <v>34</v>
      </c>
      <c r="H89" s="67" t="n">
        <f aca="false">SUM(H92:H97)</f>
        <v>13074.4</v>
      </c>
      <c r="I89" s="67" t="n">
        <f aca="false">SUM(I92:I97)</f>
        <v>9478</v>
      </c>
      <c r="J89" s="67" t="n">
        <f aca="false">SUM(J92:J97)</f>
        <v>2284.3</v>
      </c>
      <c r="K89" s="65" t="s">
        <v>34</v>
      </c>
      <c r="L89" s="59" t="s">
        <v>34</v>
      </c>
      <c r="M89" s="65" t="s">
        <v>34</v>
      </c>
      <c r="N89" s="92" t="n">
        <v>28841590.81</v>
      </c>
      <c r="O89" s="60" t="n">
        <v>0</v>
      </c>
      <c r="P89" s="92" t="n">
        <f aca="false">SUM(P92:P97)</f>
        <v>0</v>
      </c>
      <c r="Q89" s="92" t="n">
        <f aca="false">SUM(Q92:Q97)</f>
        <v>0</v>
      </c>
      <c r="R89" s="92" t="n">
        <f aca="false">SUM(R92:R97)</f>
        <v>105938095.41</v>
      </c>
      <c r="S89" s="60" t="n">
        <f aca="false">S90++S158+S162</f>
        <v>0</v>
      </c>
      <c r="T89" s="60" t="n">
        <f aca="false">T90++T158+T162</f>
        <v>0</v>
      </c>
      <c r="U89" s="1"/>
    </row>
    <row r="90" s="94" customFormat="true" ht="33.85" hidden="false" customHeight="false" outlineLevel="0" collapsed="false">
      <c r="A90" s="65" t="n">
        <v>56</v>
      </c>
      <c r="B90" s="66" t="s">
        <v>219</v>
      </c>
      <c r="C90" s="59" t="s">
        <v>34</v>
      </c>
      <c r="D90" s="65" t="n">
        <v>1978</v>
      </c>
      <c r="E90" s="65" t="s">
        <v>169</v>
      </c>
      <c r="F90" s="65" t="n">
        <v>2</v>
      </c>
      <c r="G90" s="65" t="n">
        <v>3</v>
      </c>
      <c r="H90" s="67" t="n">
        <v>1260.3</v>
      </c>
      <c r="I90" s="67" t="n">
        <v>585.6</v>
      </c>
      <c r="J90" s="67" t="n">
        <v>585.6</v>
      </c>
      <c r="K90" s="65" t="s">
        <v>166</v>
      </c>
      <c r="L90" s="59" t="s">
        <v>34</v>
      </c>
      <c r="M90" s="65" t="s">
        <v>174</v>
      </c>
      <c r="N90" s="92" t="n">
        <v>13456180.6</v>
      </c>
      <c r="O90" s="60" t="n">
        <v>0</v>
      </c>
      <c r="P90" s="79" t="n">
        <v>0</v>
      </c>
      <c r="Q90" s="79" t="n">
        <v>0</v>
      </c>
      <c r="R90" s="92" t="n">
        <v>13456180.6</v>
      </c>
      <c r="S90" s="60" t="n">
        <f aca="false">S91++S159+S163</f>
        <v>0</v>
      </c>
      <c r="T90" s="60" t="n">
        <f aca="false">T91++T159+T163</f>
        <v>0</v>
      </c>
      <c r="U90" s="1"/>
    </row>
    <row r="91" s="94" customFormat="true" ht="33.85" hidden="false" customHeight="false" outlineLevel="0" collapsed="false">
      <c r="A91" s="65" t="n">
        <v>55</v>
      </c>
      <c r="B91" s="66" t="s">
        <v>220</v>
      </c>
      <c r="C91" s="59" t="s">
        <v>34</v>
      </c>
      <c r="D91" s="65" t="n">
        <v>1981</v>
      </c>
      <c r="E91" s="65" t="s">
        <v>169</v>
      </c>
      <c r="F91" s="65" t="n">
        <v>2</v>
      </c>
      <c r="G91" s="65" t="n">
        <v>2</v>
      </c>
      <c r="H91" s="67" t="n">
        <v>370</v>
      </c>
      <c r="I91" s="67" t="n">
        <v>350</v>
      </c>
      <c r="J91" s="67" t="n">
        <v>350</v>
      </c>
      <c r="K91" s="65" t="s">
        <v>166</v>
      </c>
      <c r="L91" s="59" t="s">
        <v>34</v>
      </c>
      <c r="M91" s="65" t="s">
        <v>174</v>
      </c>
      <c r="N91" s="92" t="n">
        <v>5268221</v>
      </c>
      <c r="O91" s="60" t="n">
        <v>0</v>
      </c>
      <c r="P91" s="79" t="n">
        <v>0</v>
      </c>
      <c r="Q91" s="79" t="n">
        <v>0</v>
      </c>
      <c r="R91" s="92" t="n">
        <v>5268221</v>
      </c>
      <c r="S91" s="60" t="n">
        <f aca="false">S92++S160+S164</f>
        <v>0</v>
      </c>
      <c r="T91" s="60" t="n">
        <f aca="false">T92++T160+T164</f>
        <v>0</v>
      </c>
      <c r="U91" s="1"/>
    </row>
    <row r="92" s="94" customFormat="true" ht="33.85" hidden="false" customHeight="false" outlineLevel="0" collapsed="false">
      <c r="A92" s="65" t="n">
        <v>54</v>
      </c>
      <c r="B92" s="66" t="s">
        <v>119</v>
      </c>
      <c r="C92" s="59" t="s">
        <v>34</v>
      </c>
      <c r="D92" s="65" t="n">
        <v>1975</v>
      </c>
      <c r="E92" s="65" t="s">
        <v>169</v>
      </c>
      <c r="F92" s="65" t="n">
        <v>2</v>
      </c>
      <c r="G92" s="65" t="n">
        <v>2</v>
      </c>
      <c r="H92" s="67" t="n">
        <v>371.1</v>
      </c>
      <c r="I92" s="67" t="n">
        <v>360</v>
      </c>
      <c r="J92" s="67" t="n">
        <v>360</v>
      </c>
      <c r="K92" s="65" t="s">
        <v>166</v>
      </c>
      <c r="L92" s="59" t="s">
        <v>34</v>
      </c>
      <c r="M92" s="65" t="s">
        <v>174</v>
      </c>
      <c r="N92" s="92" t="n">
        <v>4823913</v>
      </c>
      <c r="O92" s="60" t="n">
        <v>0</v>
      </c>
      <c r="P92" s="79" t="n">
        <v>0</v>
      </c>
      <c r="Q92" s="79" t="n">
        <v>0</v>
      </c>
      <c r="R92" s="92" t="n">
        <v>4823913</v>
      </c>
      <c r="S92" s="60" t="n">
        <f aca="false">S93++S161+S165</f>
        <v>0</v>
      </c>
      <c r="T92" s="60" t="n">
        <f aca="false">T93++T161+T165</f>
        <v>0</v>
      </c>
      <c r="U92" s="1"/>
    </row>
    <row r="93" s="94" customFormat="true" ht="33.85" hidden="false" customHeight="false" outlineLevel="0" collapsed="false">
      <c r="A93" s="65" t="n">
        <v>56</v>
      </c>
      <c r="B93" s="66" t="s">
        <v>120</v>
      </c>
      <c r="C93" s="59" t="s">
        <v>34</v>
      </c>
      <c r="D93" s="65" t="n">
        <v>1980</v>
      </c>
      <c r="E93" s="65" t="s">
        <v>169</v>
      </c>
      <c r="F93" s="65" t="n">
        <v>2</v>
      </c>
      <c r="G93" s="65" t="n">
        <v>3</v>
      </c>
      <c r="H93" s="67" t="n">
        <v>935</v>
      </c>
      <c r="I93" s="67" t="n">
        <v>849.3</v>
      </c>
      <c r="J93" s="67" t="n">
        <v>849.3</v>
      </c>
      <c r="K93" s="65" t="s">
        <v>166</v>
      </c>
      <c r="L93" s="59" t="s">
        <v>34</v>
      </c>
      <c r="M93" s="65" t="s">
        <v>174</v>
      </c>
      <c r="N93" s="92" t="n">
        <v>8778355.66</v>
      </c>
      <c r="O93" s="60" t="n">
        <v>0</v>
      </c>
      <c r="P93" s="79" t="n">
        <v>0</v>
      </c>
      <c r="Q93" s="79" t="n">
        <v>0</v>
      </c>
      <c r="R93" s="92" t="n">
        <v>8778355.66</v>
      </c>
      <c r="S93" s="60" t="n">
        <f aca="false">S94++S162+S166</f>
        <v>0</v>
      </c>
      <c r="T93" s="60" t="n">
        <f aca="false">T94++T162+T166</f>
        <v>0</v>
      </c>
      <c r="U93" s="1"/>
    </row>
    <row r="94" s="94" customFormat="true" ht="33.85" hidden="false" customHeight="false" outlineLevel="0" collapsed="false">
      <c r="A94" s="65" t="n">
        <v>56</v>
      </c>
      <c r="B94" s="66" t="s">
        <v>221</v>
      </c>
      <c r="C94" s="59" t="s">
        <v>34</v>
      </c>
      <c r="D94" s="65" t="n">
        <v>1988</v>
      </c>
      <c r="E94" s="65" t="s">
        <v>169</v>
      </c>
      <c r="F94" s="65" t="n">
        <v>4</v>
      </c>
      <c r="G94" s="65" t="n">
        <v>1</v>
      </c>
      <c r="H94" s="67" t="n">
        <v>756.2</v>
      </c>
      <c r="I94" s="67" t="n">
        <v>471</v>
      </c>
      <c r="J94" s="67" t="n">
        <v>471</v>
      </c>
      <c r="K94" s="65" t="s">
        <v>166</v>
      </c>
      <c r="L94" s="59" t="s">
        <v>34</v>
      </c>
      <c r="M94" s="65" t="s">
        <v>174</v>
      </c>
      <c r="N94" s="92" t="n">
        <v>7172398.1</v>
      </c>
      <c r="O94" s="60" t="n">
        <v>0</v>
      </c>
      <c r="P94" s="79" t="n">
        <v>0</v>
      </c>
      <c r="Q94" s="79" t="n">
        <v>0</v>
      </c>
      <c r="R94" s="92" t="n">
        <v>7172398.1</v>
      </c>
      <c r="S94" s="60" t="n">
        <f aca="false">S95++S163+S167</f>
        <v>0</v>
      </c>
      <c r="T94" s="60" t="n">
        <f aca="false">T95++T163+T167</f>
        <v>0</v>
      </c>
      <c r="U94" s="1"/>
    </row>
    <row r="95" s="94" customFormat="true" ht="33.85" hidden="false" customHeight="false" outlineLevel="0" collapsed="false">
      <c r="A95" s="65" t="n">
        <v>59</v>
      </c>
      <c r="B95" s="95" t="s">
        <v>123</v>
      </c>
      <c r="C95" s="59" t="s">
        <v>34</v>
      </c>
      <c r="D95" s="65" t="n">
        <v>1979</v>
      </c>
      <c r="E95" s="65" t="s">
        <v>169</v>
      </c>
      <c r="F95" s="65" t="n">
        <v>2</v>
      </c>
      <c r="G95" s="65" t="n">
        <v>3</v>
      </c>
      <c r="H95" s="67" t="n">
        <v>918.9</v>
      </c>
      <c r="I95" s="67" t="n">
        <v>839.5</v>
      </c>
      <c r="J95" s="67" t="n">
        <v>0</v>
      </c>
      <c r="K95" s="65" t="s">
        <v>166</v>
      </c>
      <c r="L95" s="59" t="s">
        <v>34</v>
      </c>
      <c r="M95" s="65" t="s">
        <v>174</v>
      </c>
      <c r="N95" s="69" t="n">
        <v>9850939.76</v>
      </c>
      <c r="O95" s="60" t="n">
        <v>0</v>
      </c>
      <c r="P95" s="79" t="n">
        <v>0</v>
      </c>
      <c r="Q95" s="79" t="n">
        <v>0</v>
      </c>
      <c r="R95" s="69" t="n">
        <v>9850939.76</v>
      </c>
      <c r="S95" s="60" t="n">
        <f aca="false">S96++S164+S168</f>
        <v>0</v>
      </c>
      <c r="T95" s="60" t="n">
        <f aca="false">T96++T164+T168</f>
        <v>0</v>
      </c>
      <c r="U95" s="1"/>
    </row>
    <row r="96" s="94" customFormat="true" ht="33.85" hidden="false" customHeight="false" outlineLevel="0" collapsed="false">
      <c r="A96" s="65" t="n">
        <v>60</v>
      </c>
      <c r="B96" s="95" t="s">
        <v>222</v>
      </c>
      <c r="C96" s="59" t="s">
        <v>34</v>
      </c>
      <c r="D96" s="65" t="n">
        <v>1961</v>
      </c>
      <c r="E96" s="65" t="s">
        <v>169</v>
      </c>
      <c r="F96" s="65" t="n">
        <v>2</v>
      </c>
      <c r="G96" s="65" t="n">
        <v>1</v>
      </c>
      <c r="H96" s="67" t="n">
        <v>347.6</v>
      </c>
      <c r="I96" s="67" t="n">
        <v>318.6</v>
      </c>
      <c r="J96" s="67" t="n">
        <v>0</v>
      </c>
      <c r="K96" s="65" t="s">
        <v>166</v>
      </c>
      <c r="L96" s="59" t="s">
        <v>34</v>
      </c>
      <c r="M96" s="65" t="s">
        <v>174</v>
      </c>
      <c r="N96" s="69" t="n">
        <v>3672291.2</v>
      </c>
      <c r="O96" s="60" t="n">
        <v>0</v>
      </c>
      <c r="P96" s="79" t="n">
        <v>0</v>
      </c>
      <c r="Q96" s="79" t="n">
        <v>0</v>
      </c>
      <c r="R96" s="69" t="n">
        <v>3672291.2</v>
      </c>
      <c r="S96" s="60" t="n">
        <f aca="false">S97++S165+S169</f>
        <v>0</v>
      </c>
      <c r="T96" s="60" t="n">
        <f aca="false">T97++T165+T169</f>
        <v>0</v>
      </c>
      <c r="U96" s="1"/>
    </row>
    <row r="97" customFormat="false" ht="33.85" hidden="false" customHeight="false" outlineLevel="0" collapsed="false">
      <c r="A97" s="90" t="s">
        <v>125</v>
      </c>
      <c r="B97" s="90"/>
      <c r="C97" s="59" t="s">
        <v>34</v>
      </c>
      <c r="D97" s="59" t="s">
        <v>34</v>
      </c>
      <c r="E97" s="59" t="s">
        <v>34</v>
      </c>
      <c r="F97" s="59" t="s">
        <v>34</v>
      </c>
      <c r="G97" s="59" t="s">
        <v>34</v>
      </c>
      <c r="H97" s="61" t="n">
        <f aca="false">H98+H102+H104+H106+H108</f>
        <v>9745.6</v>
      </c>
      <c r="I97" s="61" t="n">
        <f aca="false">I98+I102+I104+I106+I108</f>
        <v>6639.6</v>
      </c>
      <c r="J97" s="88" t="n">
        <f aca="false">J98+J102+J104+J106+J108</f>
        <v>604</v>
      </c>
      <c r="K97" s="59" t="s">
        <v>34</v>
      </c>
      <c r="L97" s="59" t="s">
        <v>34</v>
      </c>
      <c r="M97" s="59" t="s">
        <v>34</v>
      </c>
      <c r="N97" s="60" t="n">
        <f aca="false">N98+N102+N104+N106+N108</f>
        <v>71640197.69</v>
      </c>
      <c r="O97" s="60" t="n">
        <f aca="false">O98+O102+O104+O106+O108</f>
        <v>0</v>
      </c>
      <c r="P97" s="60" t="n">
        <f aca="false">P98+P102+P104+P106+P108</f>
        <v>0</v>
      </c>
      <c r="Q97" s="60" t="n">
        <f aca="false">Q98+Q102+Q104+Q106+Q108</f>
        <v>0</v>
      </c>
      <c r="R97" s="60" t="n">
        <f aca="false">R98+R102+R104+R106+R108</f>
        <v>71640197.69</v>
      </c>
      <c r="S97" s="60" t="n">
        <f aca="false">S98++S166+S170</f>
        <v>0</v>
      </c>
      <c r="T97" s="60" t="n">
        <f aca="false">T98++T166+T170</f>
        <v>0</v>
      </c>
    </row>
    <row r="98" customFormat="false" ht="33.85" hidden="false" customHeight="false" outlineLevel="0" collapsed="false">
      <c r="A98" s="58" t="s">
        <v>35</v>
      </c>
      <c r="B98" s="58"/>
      <c r="C98" s="59" t="s">
        <v>34</v>
      </c>
      <c r="D98" s="59" t="s">
        <v>34</v>
      </c>
      <c r="E98" s="59" t="s">
        <v>34</v>
      </c>
      <c r="F98" s="59" t="s">
        <v>34</v>
      </c>
      <c r="G98" s="59" t="s">
        <v>34</v>
      </c>
      <c r="H98" s="61" t="n">
        <f aca="false">H99+H100+H101</f>
        <v>6611.2</v>
      </c>
      <c r="I98" s="61" t="n">
        <f aca="false">I99+I100+I101</f>
        <v>4164</v>
      </c>
      <c r="J98" s="88" t="n">
        <f aca="false">J99+J100+J101</f>
        <v>436</v>
      </c>
      <c r="K98" s="59" t="s">
        <v>34</v>
      </c>
      <c r="L98" s="59" t="s">
        <v>34</v>
      </c>
      <c r="M98" s="59" t="s">
        <v>34</v>
      </c>
      <c r="N98" s="60" t="n">
        <f aca="false">N99+N100+N101</f>
        <v>33450033.85</v>
      </c>
      <c r="O98" s="60" t="n">
        <f aca="false">O99+O100+O101</f>
        <v>0</v>
      </c>
      <c r="P98" s="60" t="n">
        <f aca="false">P99+P100+P101</f>
        <v>0</v>
      </c>
      <c r="Q98" s="60" t="n">
        <f aca="false">Q99+Q100+Q101</f>
        <v>0</v>
      </c>
      <c r="R98" s="60" t="n">
        <f aca="false">R99+R100+R101</f>
        <v>33450033.85</v>
      </c>
      <c r="S98" s="60" t="n">
        <f aca="false">S99++S167+S171</f>
        <v>0</v>
      </c>
      <c r="T98" s="60" t="n">
        <f aca="false">T99++T167+T171</f>
        <v>0</v>
      </c>
    </row>
    <row r="99" customFormat="false" ht="33.85" hidden="false" customHeight="false" outlineLevel="0" collapsed="false">
      <c r="A99" s="59" t="n">
        <v>1</v>
      </c>
      <c r="B99" s="64" t="s">
        <v>126</v>
      </c>
      <c r="C99" s="91"/>
      <c r="D99" s="59" t="n">
        <v>1981</v>
      </c>
      <c r="E99" s="59" t="s">
        <v>169</v>
      </c>
      <c r="F99" s="59" t="n">
        <v>2</v>
      </c>
      <c r="G99" s="59" t="s">
        <v>173</v>
      </c>
      <c r="H99" s="61" t="n">
        <v>1067.1</v>
      </c>
      <c r="I99" s="61" t="n">
        <v>570.8</v>
      </c>
      <c r="J99" s="88" t="n">
        <v>12</v>
      </c>
      <c r="K99" s="59" t="s">
        <v>166</v>
      </c>
      <c r="L99" s="59" t="s">
        <v>34</v>
      </c>
      <c r="M99" s="59" t="s">
        <v>212</v>
      </c>
      <c r="N99" s="60" t="n">
        <v>7045453.05</v>
      </c>
      <c r="O99" s="60" t="n">
        <v>0</v>
      </c>
      <c r="P99" s="60" t="n">
        <v>0</v>
      </c>
      <c r="Q99" s="60" t="n">
        <v>0</v>
      </c>
      <c r="R99" s="60" t="n">
        <f aca="false">N99-O99-P99-Q99</f>
        <v>7045453.05</v>
      </c>
      <c r="S99" s="60" t="n">
        <f aca="false">S100++S168+S172</f>
        <v>0</v>
      </c>
      <c r="T99" s="60" t="n">
        <f aca="false">T100++T168+T172</f>
        <v>0</v>
      </c>
    </row>
    <row r="100" customFormat="false" ht="33.85" hidden="false" customHeight="false" outlineLevel="0" collapsed="false">
      <c r="A100" s="59" t="n">
        <v>2</v>
      </c>
      <c r="B100" s="64" t="s">
        <v>127</v>
      </c>
      <c r="C100" s="91"/>
      <c r="D100" s="59" t="n">
        <v>1971</v>
      </c>
      <c r="E100" s="59" t="s">
        <v>169</v>
      </c>
      <c r="F100" s="59" t="n">
        <v>5</v>
      </c>
      <c r="G100" s="59" t="s">
        <v>214</v>
      </c>
      <c r="H100" s="61" t="n">
        <v>3969.6</v>
      </c>
      <c r="I100" s="61" t="n">
        <v>2732.6</v>
      </c>
      <c r="J100" s="88" t="n">
        <v>406</v>
      </c>
      <c r="K100" s="59" t="s">
        <v>166</v>
      </c>
      <c r="L100" s="59" t="s">
        <v>34</v>
      </c>
      <c r="M100" s="59" t="s">
        <v>212</v>
      </c>
      <c r="N100" s="60" t="n">
        <v>16502863</v>
      </c>
      <c r="O100" s="60" t="n">
        <v>0</v>
      </c>
      <c r="P100" s="60" t="n">
        <v>0</v>
      </c>
      <c r="Q100" s="60" t="n">
        <v>0</v>
      </c>
      <c r="R100" s="60" t="n">
        <f aca="false">N100-O100-P100-Q100</f>
        <v>16502863</v>
      </c>
      <c r="S100" s="60" t="n">
        <f aca="false">S101++S169+S173</f>
        <v>0</v>
      </c>
      <c r="T100" s="60" t="n">
        <f aca="false">T101++T169+T173</f>
        <v>0</v>
      </c>
    </row>
    <row r="101" customFormat="false" ht="33.85" hidden="false" customHeight="false" outlineLevel="0" collapsed="false">
      <c r="A101" s="59" t="n">
        <v>3</v>
      </c>
      <c r="B101" s="64" t="s">
        <v>128</v>
      </c>
      <c r="C101" s="91"/>
      <c r="D101" s="59" t="n">
        <v>1981</v>
      </c>
      <c r="E101" s="59" t="s">
        <v>169</v>
      </c>
      <c r="F101" s="59" t="n">
        <v>2</v>
      </c>
      <c r="G101" s="59" t="s">
        <v>170</v>
      </c>
      <c r="H101" s="61" t="n">
        <v>1574.5</v>
      </c>
      <c r="I101" s="61" t="n">
        <v>860.6</v>
      </c>
      <c r="J101" s="88" t="n">
        <v>18</v>
      </c>
      <c r="K101" s="59" t="s">
        <v>166</v>
      </c>
      <c r="L101" s="59" t="s">
        <v>34</v>
      </c>
      <c r="M101" s="59" t="s">
        <v>168</v>
      </c>
      <c r="N101" s="60" t="n">
        <v>9901717.8</v>
      </c>
      <c r="O101" s="60" t="n">
        <v>0</v>
      </c>
      <c r="P101" s="60" t="n">
        <v>0</v>
      </c>
      <c r="Q101" s="60" t="n">
        <v>0</v>
      </c>
      <c r="R101" s="60" t="n">
        <f aca="false">N101-O101-P101-Q101</f>
        <v>9901717.8</v>
      </c>
      <c r="S101" s="60" t="n">
        <f aca="false">S102++S170+S174</f>
        <v>0</v>
      </c>
      <c r="T101" s="60" t="n">
        <f aca="false">T102++T170+T174</f>
        <v>0</v>
      </c>
    </row>
    <row r="102" customFormat="false" ht="33.85" hidden="false" customHeight="false" outlineLevel="0" collapsed="false">
      <c r="A102" s="58" t="s">
        <v>122</v>
      </c>
      <c r="B102" s="58"/>
      <c r="C102" s="59" t="s">
        <v>34</v>
      </c>
      <c r="D102" s="59" t="s">
        <v>34</v>
      </c>
      <c r="E102" s="59" t="s">
        <v>34</v>
      </c>
      <c r="F102" s="59" t="s">
        <v>34</v>
      </c>
      <c r="G102" s="59" t="s">
        <v>34</v>
      </c>
      <c r="H102" s="61" t="n">
        <f aca="false">H103</f>
        <v>706.3</v>
      </c>
      <c r="I102" s="61" t="n">
        <f aca="false">I103</f>
        <v>461.2</v>
      </c>
      <c r="J102" s="88" t="n">
        <f aca="false">J103</f>
        <v>42</v>
      </c>
      <c r="K102" s="59" t="s">
        <v>34</v>
      </c>
      <c r="L102" s="59" t="s">
        <v>34</v>
      </c>
      <c r="M102" s="59" t="s">
        <v>34</v>
      </c>
      <c r="N102" s="60" t="n">
        <f aca="false">N103</f>
        <v>7540538.9</v>
      </c>
      <c r="O102" s="60" t="n">
        <f aca="false">O103</f>
        <v>0</v>
      </c>
      <c r="P102" s="60" t="n">
        <f aca="false">P103</f>
        <v>0</v>
      </c>
      <c r="Q102" s="60" t="n">
        <f aca="false">Q103</f>
        <v>0</v>
      </c>
      <c r="R102" s="60" t="n">
        <f aca="false">R103</f>
        <v>7540538.9</v>
      </c>
      <c r="S102" s="60" t="n">
        <f aca="false">S103++S171+S175</f>
        <v>0</v>
      </c>
      <c r="T102" s="60" t="n">
        <f aca="false">T103++T171+T175</f>
        <v>0</v>
      </c>
    </row>
    <row r="103" customFormat="false" ht="33.85" hidden="false" customHeight="false" outlineLevel="0" collapsed="false">
      <c r="A103" s="59" t="n">
        <v>4</v>
      </c>
      <c r="B103" s="64" t="s">
        <v>129</v>
      </c>
      <c r="C103" s="91"/>
      <c r="D103" s="59" t="n">
        <v>1973</v>
      </c>
      <c r="E103" s="59" t="s">
        <v>169</v>
      </c>
      <c r="F103" s="59" t="n">
        <v>2</v>
      </c>
      <c r="G103" s="59" t="s">
        <v>173</v>
      </c>
      <c r="H103" s="61" t="n">
        <v>706.3</v>
      </c>
      <c r="I103" s="61" t="n">
        <v>461.2</v>
      </c>
      <c r="J103" s="88" t="n">
        <v>42</v>
      </c>
      <c r="K103" s="59" t="s">
        <v>166</v>
      </c>
      <c r="L103" s="59" t="s">
        <v>34</v>
      </c>
      <c r="M103" s="59" t="s">
        <v>212</v>
      </c>
      <c r="N103" s="60" t="n">
        <v>7540538.9</v>
      </c>
      <c r="O103" s="60" t="n">
        <v>0</v>
      </c>
      <c r="P103" s="60" t="n">
        <v>0</v>
      </c>
      <c r="Q103" s="60" t="n">
        <v>0</v>
      </c>
      <c r="R103" s="60" t="n">
        <f aca="false">N103-O103-P103-Q103</f>
        <v>7540538.9</v>
      </c>
      <c r="S103" s="60" t="n">
        <f aca="false">S104++S172+S176</f>
        <v>0</v>
      </c>
      <c r="T103" s="60" t="n">
        <f aca="false">T104++T172+T176</f>
        <v>0</v>
      </c>
    </row>
    <row r="104" customFormat="false" ht="33.85" hidden="false" customHeight="false" outlineLevel="0" collapsed="false">
      <c r="A104" s="58" t="s">
        <v>107</v>
      </c>
      <c r="B104" s="58"/>
      <c r="C104" s="59" t="s">
        <v>34</v>
      </c>
      <c r="D104" s="59" t="s">
        <v>34</v>
      </c>
      <c r="E104" s="59" t="s">
        <v>34</v>
      </c>
      <c r="F104" s="59" t="s">
        <v>34</v>
      </c>
      <c r="G104" s="59" t="s">
        <v>34</v>
      </c>
      <c r="H104" s="61" t="n">
        <f aca="false">H105</f>
        <v>686</v>
      </c>
      <c r="I104" s="61" t="n">
        <f aca="false">I105</f>
        <v>452.9</v>
      </c>
      <c r="J104" s="88" t="n">
        <f aca="false">J105</f>
        <v>42</v>
      </c>
      <c r="K104" s="59" t="s">
        <v>34</v>
      </c>
      <c r="L104" s="59" t="s">
        <v>34</v>
      </c>
      <c r="M104" s="59" t="s">
        <v>34</v>
      </c>
      <c r="N104" s="60" t="n">
        <f aca="false">N105</f>
        <v>9114658.18</v>
      </c>
      <c r="O104" s="60" t="n">
        <f aca="false">O105</f>
        <v>0</v>
      </c>
      <c r="P104" s="60" t="n">
        <f aca="false">P105</f>
        <v>0</v>
      </c>
      <c r="Q104" s="60" t="n">
        <f aca="false">Q105</f>
        <v>0</v>
      </c>
      <c r="R104" s="60" t="n">
        <f aca="false">R105</f>
        <v>9114658.18</v>
      </c>
      <c r="S104" s="60" t="n">
        <f aca="false">S105++S173+S177</f>
        <v>0</v>
      </c>
      <c r="T104" s="60" t="n">
        <f aca="false">T105++T173+T177</f>
        <v>0</v>
      </c>
    </row>
    <row r="105" customFormat="false" ht="33.85" hidden="false" customHeight="false" outlineLevel="0" collapsed="false">
      <c r="A105" s="59" t="n">
        <v>5</v>
      </c>
      <c r="B105" s="64" t="s">
        <v>130</v>
      </c>
      <c r="C105" s="91"/>
      <c r="D105" s="59" t="n">
        <v>1971</v>
      </c>
      <c r="E105" s="59" t="s">
        <v>169</v>
      </c>
      <c r="F105" s="59" t="n">
        <v>2</v>
      </c>
      <c r="G105" s="59" t="s">
        <v>173</v>
      </c>
      <c r="H105" s="61" t="n">
        <v>686</v>
      </c>
      <c r="I105" s="61" t="n">
        <v>452.9</v>
      </c>
      <c r="J105" s="88" t="n">
        <v>42</v>
      </c>
      <c r="K105" s="59" t="s">
        <v>166</v>
      </c>
      <c r="L105" s="59" t="s">
        <v>34</v>
      </c>
      <c r="M105" s="59" t="s">
        <v>212</v>
      </c>
      <c r="N105" s="60" t="n">
        <v>9114658.18</v>
      </c>
      <c r="O105" s="60" t="n">
        <v>0</v>
      </c>
      <c r="P105" s="60" t="n">
        <v>0</v>
      </c>
      <c r="Q105" s="60" t="n">
        <v>0</v>
      </c>
      <c r="R105" s="60" t="n">
        <f aca="false">N105-O105-P105-Q105</f>
        <v>9114658.18</v>
      </c>
      <c r="S105" s="60" t="n">
        <f aca="false">S106++S174+S178</f>
        <v>0</v>
      </c>
      <c r="T105" s="60" t="n">
        <f aca="false">T106++T174+T178</f>
        <v>0</v>
      </c>
    </row>
    <row r="106" customFormat="false" ht="33.85" hidden="false" customHeight="false" outlineLevel="0" collapsed="false">
      <c r="A106" s="58" t="s">
        <v>105</v>
      </c>
      <c r="B106" s="58"/>
      <c r="C106" s="59" t="s">
        <v>34</v>
      </c>
      <c r="D106" s="59" t="s">
        <v>34</v>
      </c>
      <c r="E106" s="59" t="s">
        <v>34</v>
      </c>
      <c r="F106" s="59" t="s">
        <v>34</v>
      </c>
      <c r="G106" s="59" t="s">
        <v>34</v>
      </c>
      <c r="H106" s="61" t="n">
        <f aca="false">H107</f>
        <v>956.2</v>
      </c>
      <c r="I106" s="61" t="n">
        <f aca="false">I107</f>
        <v>835.3</v>
      </c>
      <c r="J106" s="88" t="n">
        <f aca="false">J107</f>
        <v>47</v>
      </c>
      <c r="K106" s="59" t="s">
        <v>34</v>
      </c>
      <c r="L106" s="59" t="s">
        <v>34</v>
      </c>
      <c r="M106" s="59" t="s">
        <v>34</v>
      </c>
      <c r="N106" s="60" t="n">
        <f aca="false">N107</f>
        <v>13227679.42</v>
      </c>
      <c r="O106" s="60" t="n">
        <f aca="false">O107</f>
        <v>0</v>
      </c>
      <c r="P106" s="60" t="n">
        <f aca="false">P107</f>
        <v>0</v>
      </c>
      <c r="Q106" s="60" t="n">
        <f aca="false">Q107</f>
        <v>0</v>
      </c>
      <c r="R106" s="60" t="n">
        <f aca="false">R107</f>
        <v>13227679.42</v>
      </c>
      <c r="S106" s="60" t="n">
        <f aca="false">S107++S175+S179</f>
        <v>0</v>
      </c>
      <c r="T106" s="60" t="n">
        <f aca="false">T107++T175+T179</f>
        <v>0</v>
      </c>
    </row>
    <row r="107" customFormat="false" ht="33.85" hidden="false" customHeight="false" outlineLevel="0" collapsed="false">
      <c r="A107" s="59" t="n">
        <v>6</v>
      </c>
      <c r="B107" s="64" t="s">
        <v>131</v>
      </c>
      <c r="C107" s="91"/>
      <c r="D107" s="59" t="n">
        <v>1986</v>
      </c>
      <c r="E107" s="59" t="s">
        <v>169</v>
      </c>
      <c r="F107" s="59" t="n">
        <v>2</v>
      </c>
      <c r="G107" s="59" t="s">
        <v>170</v>
      </c>
      <c r="H107" s="61" t="n">
        <v>956.2</v>
      </c>
      <c r="I107" s="61" t="n">
        <v>835.3</v>
      </c>
      <c r="J107" s="88" t="n">
        <v>47</v>
      </c>
      <c r="K107" s="59" t="s">
        <v>166</v>
      </c>
      <c r="L107" s="59" t="s">
        <v>34</v>
      </c>
      <c r="M107" s="59" t="s">
        <v>212</v>
      </c>
      <c r="N107" s="60" t="n">
        <v>13227679.42</v>
      </c>
      <c r="O107" s="60" t="n">
        <v>0</v>
      </c>
      <c r="P107" s="60" t="n">
        <v>0</v>
      </c>
      <c r="Q107" s="60" t="n">
        <v>0</v>
      </c>
      <c r="R107" s="60" t="n">
        <f aca="false">N107-O107-P107-Q107</f>
        <v>13227679.42</v>
      </c>
      <c r="S107" s="60" t="n">
        <f aca="false">S108++S176+S180</f>
        <v>0</v>
      </c>
      <c r="T107" s="60" t="n">
        <f aca="false">T108++T176+T180</f>
        <v>0</v>
      </c>
    </row>
    <row r="108" customFormat="false" ht="33.85" hidden="false" customHeight="false" outlineLevel="0" collapsed="false">
      <c r="A108" s="58" t="s">
        <v>132</v>
      </c>
      <c r="B108" s="58"/>
      <c r="C108" s="59" t="s">
        <v>34</v>
      </c>
      <c r="D108" s="59" t="s">
        <v>34</v>
      </c>
      <c r="E108" s="59" t="s">
        <v>34</v>
      </c>
      <c r="F108" s="59" t="s">
        <v>34</v>
      </c>
      <c r="G108" s="59" t="s">
        <v>34</v>
      </c>
      <c r="H108" s="61" t="n">
        <f aca="false">H109</f>
        <v>785.9</v>
      </c>
      <c r="I108" s="61" t="n">
        <f aca="false">I109</f>
        <v>726.2</v>
      </c>
      <c r="J108" s="88" t="n">
        <f aca="false">J109</f>
        <v>37</v>
      </c>
      <c r="K108" s="59" t="s">
        <v>34</v>
      </c>
      <c r="L108" s="59" t="s">
        <v>34</v>
      </c>
      <c r="M108" s="59" t="s">
        <v>34</v>
      </c>
      <c r="N108" s="60" t="n">
        <f aca="false">N109</f>
        <v>8307287.34</v>
      </c>
      <c r="O108" s="60" t="n">
        <f aca="false">O109</f>
        <v>0</v>
      </c>
      <c r="P108" s="60" t="n">
        <f aca="false">P109</f>
        <v>0</v>
      </c>
      <c r="Q108" s="60" t="n">
        <f aca="false">Q109</f>
        <v>0</v>
      </c>
      <c r="R108" s="60" t="n">
        <f aca="false">R109</f>
        <v>8307287.34</v>
      </c>
      <c r="S108" s="60" t="n">
        <f aca="false">S109++S177+S181</f>
        <v>0</v>
      </c>
      <c r="T108" s="60" t="n">
        <f aca="false">T109++T177+T181</f>
        <v>0</v>
      </c>
    </row>
    <row r="109" customFormat="false" ht="33.85" hidden="false" customHeight="false" outlineLevel="0" collapsed="false">
      <c r="A109" s="59" t="n">
        <v>7</v>
      </c>
      <c r="B109" s="64" t="s">
        <v>133</v>
      </c>
      <c r="C109" s="91"/>
      <c r="D109" s="59" t="n">
        <v>1971</v>
      </c>
      <c r="E109" s="59" t="s">
        <v>169</v>
      </c>
      <c r="F109" s="59" t="n">
        <v>2</v>
      </c>
      <c r="G109" s="59" t="s">
        <v>173</v>
      </c>
      <c r="H109" s="61" t="n">
        <v>785.9</v>
      </c>
      <c r="I109" s="61" t="n">
        <v>726.2</v>
      </c>
      <c r="J109" s="88" t="n">
        <v>37</v>
      </c>
      <c r="K109" s="59" t="s">
        <v>166</v>
      </c>
      <c r="L109" s="59" t="s">
        <v>34</v>
      </c>
      <c r="M109" s="59" t="s">
        <v>212</v>
      </c>
      <c r="N109" s="60" t="n">
        <v>8307287.34</v>
      </c>
      <c r="O109" s="60" t="n">
        <v>0</v>
      </c>
      <c r="P109" s="60" t="n">
        <v>0</v>
      </c>
      <c r="Q109" s="60" t="n">
        <v>0</v>
      </c>
      <c r="R109" s="60" t="n">
        <f aca="false">N109-O109-P109-Q109</f>
        <v>8307287.34</v>
      </c>
      <c r="S109" s="60" t="n">
        <f aca="false">S110++S178+S182</f>
        <v>0</v>
      </c>
      <c r="T109" s="60" t="n">
        <f aca="false">T110++T178+T182</f>
        <v>0</v>
      </c>
    </row>
    <row r="110" customFormat="false" ht="33.85" hidden="false" customHeight="false" outlineLevel="0" collapsed="false">
      <c r="A110" s="90" t="s">
        <v>134</v>
      </c>
      <c r="B110" s="90"/>
      <c r="C110" s="59" t="s">
        <v>34</v>
      </c>
      <c r="D110" s="59" t="s">
        <v>34</v>
      </c>
      <c r="E110" s="59" t="s">
        <v>34</v>
      </c>
      <c r="F110" s="59" t="s">
        <v>34</v>
      </c>
      <c r="G110" s="59" t="s">
        <v>34</v>
      </c>
      <c r="H110" s="61" t="n">
        <f aca="false">H111+H115+H117</f>
        <v>14479.6</v>
      </c>
      <c r="I110" s="61" t="n">
        <f aca="false">I111+I115+I117</f>
        <v>13941.6</v>
      </c>
      <c r="J110" s="88" t="n">
        <f aca="false">J111+J115+J117</f>
        <v>646</v>
      </c>
      <c r="K110" s="59" t="s">
        <v>34</v>
      </c>
      <c r="L110" s="59" t="s">
        <v>34</v>
      </c>
      <c r="M110" s="59" t="s">
        <v>34</v>
      </c>
      <c r="N110" s="60" t="n">
        <f aca="false">N111+N115+N117</f>
        <v>75388068.75</v>
      </c>
      <c r="O110" s="60" t="n">
        <f aca="false">O111+O115+O117</f>
        <v>0</v>
      </c>
      <c r="P110" s="60" t="n">
        <f aca="false">P111+P115+P117</f>
        <v>0</v>
      </c>
      <c r="Q110" s="60" t="n">
        <f aca="false">Q111+Q115+Q117</f>
        <v>0</v>
      </c>
      <c r="R110" s="60" t="n">
        <f aca="false">R111+R115+R117</f>
        <v>75388068.75</v>
      </c>
      <c r="S110" s="60" t="n">
        <f aca="false">S111++S179+S183</f>
        <v>0</v>
      </c>
      <c r="T110" s="60" t="n">
        <f aca="false">T111++T179+T183</f>
        <v>0</v>
      </c>
    </row>
    <row r="111" customFormat="false" ht="33.85" hidden="false" customHeight="false" outlineLevel="0" collapsed="false">
      <c r="A111" s="58" t="s">
        <v>35</v>
      </c>
      <c r="B111" s="58"/>
      <c r="C111" s="59" t="s">
        <v>34</v>
      </c>
      <c r="D111" s="59" t="s">
        <v>34</v>
      </c>
      <c r="E111" s="59" t="s">
        <v>34</v>
      </c>
      <c r="F111" s="59" t="s">
        <v>34</v>
      </c>
      <c r="G111" s="59" t="s">
        <v>34</v>
      </c>
      <c r="H111" s="61" t="n">
        <f aca="false">H112+H113+H114</f>
        <v>13173.8</v>
      </c>
      <c r="I111" s="61" t="n">
        <f aca="false">I112+I113+I114</f>
        <v>12719.8</v>
      </c>
      <c r="J111" s="88" t="n">
        <f aca="false">J112+J113+J114</f>
        <v>581</v>
      </c>
      <c r="K111" s="59" t="s">
        <v>34</v>
      </c>
      <c r="L111" s="59" t="s">
        <v>34</v>
      </c>
      <c r="M111" s="59" t="s">
        <v>34</v>
      </c>
      <c r="N111" s="60" t="n">
        <f aca="false">N112+N113+N114</f>
        <v>57437679.22</v>
      </c>
      <c r="O111" s="60" t="n">
        <f aca="false">O112+O113+O114</f>
        <v>0</v>
      </c>
      <c r="P111" s="60" t="n">
        <f aca="false">P112+P113+P114</f>
        <v>0</v>
      </c>
      <c r="Q111" s="60" t="n">
        <f aca="false">Q112+Q113+Q114</f>
        <v>0</v>
      </c>
      <c r="R111" s="60" t="n">
        <f aca="false">R112+R113+R114</f>
        <v>57437679.22</v>
      </c>
      <c r="S111" s="60" t="n">
        <f aca="false">S112++S180+S184</f>
        <v>0</v>
      </c>
      <c r="T111" s="60" t="n">
        <f aca="false">T112++T180+T184</f>
        <v>0</v>
      </c>
    </row>
    <row r="112" customFormat="false" ht="33.85" hidden="false" customHeight="false" outlineLevel="0" collapsed="false">
      <c r="A112" s="59" t="n">
        <v>1</v>
      </c>
      <c r="B112" s="64" t="s">
        <v>135</v>
      </c>
      <c r="C112" s="91"/>
      <c r="D112" s="59" t="n">
        <v>1977</v>
      </c>
      <c r="E112" s="59" t="s">
        <v>169</v>
      </c>
      <c r="F112" s="59" t="n">
        <v>5</v>
      </c>
      <c r="G112" s="59" t="s">
        <v>223</v>
      </c>
      <c r="H112" s="61" t="n">
        <v>10646.9</v>
      </c>
      <c r="I112" s="61" t="n">
        <v>10646.9</v>
      </c>
      <c r="J112" s="88" t="n">
        <v>475</v>
      </c>
      <c r="K112" s="59" t="s">
        <v>166</v>
      </c>
      <c r="L112" s="59" t="s">
        <v>34</v>
      </c>
      <c r="M112" s="59" t="s">
        <v>224</v>
      </c>
      <c r="N112" s="60" t="n">
        <v>38015148.92</v>
      </c>
      <c r="O112" s="60" t="n">
        <v>0</v>
      </c>
      <c r="P112" s="60" t="n">
        <v>0</v>
      </c>
      <c r="Q112" s="60" t="n">
        <v>0</v>
      </c>
      <c r="R112" s="60" t="n">
        <f aca="false">N112-O112-P112-Q112</f>
        <v>38015148.92</v>
      </c>
      <c r="S112" s="60" t="n">
        <f aca="false">S113++S181+S185</f>
        <v>0</v>
      </c>
      <c r="T112" s="60" t="n">
        <f aca="false">T113++T181+T185</f>
        <v>0</v>
      </c>
    </row>
    <row r="113" customFormat="false" ht="33.85" hidden="false" customHeight="false" outlineLevel="0" collapsed="false">
      <c r="A113" s="59" t="n">
        <v>2</v>
      </c>
      <c r="B113" s="64" t="s">
        <v>136</v>
      </c>
      <c r="C113" s="91"/>
      <c r="D113" s="59" t="n">
        <v>1968</v>
      </c>
      <c r="E113" s="59" t="s">
        <v>169</v>
      </c>
      <c r="F113" s="59" t="n">
        <v>5</v>
      </c>
      <c r="G113" s="59" t="s">
        <v>214</v>
      </c>
      <c r="H113" s="61" t="n">
        <v>1663.1</v>
      </c>
      <c r="I113" s="61" t="n">
        <v>1209.1</v>
      </c>
      <c r="J113" s="88" t="n">
        <v>88</v>
      </c>
      <c r="K113" s="59" t="s">
        <v>166</v>
      </c>
      <c r="L113" s="59" t="s">
        <v>34</v>
      </c>
      <c r="M113" s="59" t="s">
        <v>212</v>
      </c>
      <c r="N113" s="60" t="n">
        <v>9266922.3</v>
      </c>
      <c r="O113" s="60" t="n">
        <v>0</v>
      </c>
      <c r="P113" s="60" t="n">
        <v>0</v>
      </c>
      <c r="Q113" s="60" t="n">
        <v>0</v>
      </c>
      <c r="R113" s="60" t="n">
        <f aca="false">N113-O113-P113-Q113</f>
        <v>9266922.3</v>
      </c>
      <c r="S113" s="60" t="n">
        <f aca="false">S114++S182+S186</f>
        <v>0</v>
      </c>
      <c r="T113" s="60" t="n">
        <f aca="false">T114++T182+T186</f>
        <v>0</v>
      </c>
    </row>
    <row r="114" customFormat="false" ht="33.85" hidden="false" customHeight="false" outlineLevel="0" collapsed="false">
      <c r="A114" s="59" t="n">
        <v>3</v>
      </c>
      <c r="B114" s="64" t="s">
        <v>137</v>
      </c>
      <c r="C114" s="91"/>
      <c r="D114" s="59" t="n">
        <v>1979</v>
      </c>
      <c r="E114" s="59" t="s">
        <v>169</v>
      </c>
      <c r="F114" s="59" t="n">
        <v>2</v>
      </c>
      <c r="G114" s="59" t="s">
        <v>170</v>
      </c>
      <c r="H114" s="61" t="n">
        <v>863.8</v>
      </c>
      <c r="I114" s="61" t="n">
        <v>863.8</v>
      </c>
      <c r="J114" s="88" t="n">
        <v>18</v>
      </c>
      <c r="K114" s="59" t="s">
        <v>166</v>
      </c>
      <c r="L114" s="59" t="s">
        <v>34</v>
      </c>
      <c r="M114" s="59" t="s">
        <v>168</v>
      </c>
      <c r="N114" s="60" t="n">
        <v>10155608</v>
      </c>
      <c r="O114" s="60" t="n">
        <v>0</v>
      </c>
      <c r="P114" s="60" t="n">
        <v>0</v>
      </c>
      <c r="Q114" s="60" t="n">
        <v>0</v>
      </c>
      <c r="R114" s="60" t="n">
        <f aca="false">N114-O114-P114-Q114</f>
        <v>10155608</v>
      </c>
      <c r="S114" s="60" t="n">
        <f aca="false">S115++S183+S187</f>
        <v>0</v>
      </c>
      <c r="T114" s="60" t="n">
        <f aca="false">T115++T183+T187</f>
        <v>0</v>
      </c>
    </row>
    <row r="115" customFormat="false" ht="33.85" hidden="false" customHeight="false" outlineLevel="0" collapsed="false">
      <c r="A115" s="58" t="s">
        <v>122</v>
      </c>
      <c r="B115" s="58"/>
      <c r="C115" s="59" t="s">
        <v>34</v>
      </c>
      <c r="D115" s="59" t="s">
        <v>34</v>
      </c>
      <c r="E115" s="59" t="s">
        <v>34</v>
      </c>
      <c r="F115" s="59" t="s">
        <v>34</v>
      </c>
      <c r="G115" s="59" t="s">
        <v>34</v>
      </c>
      <c r="H115" s="61" t="n">
        <f aca="false">H116</f>
        <v>374.4</v>
      </c>
      <c r="I115" s="61" t="n">
        <f aca="false">I116</f>
        <v>374.4</v>
      </c>
      <c r="J115" s="88" t="n">
        <f aca="false">J116</f>
        <v>8</v>
      </c>
      <c r="K115" s="59" t="s">
        <v>34</v>
      </c>
      <c r="L115" s="59" t="s">
        <v>34</v>
      </c>
      <c r="M115" s="59" t="s">
        <v>34</v>
      </c>
      <c r="N115" s="60" t="n">
        <f aca="false">N116</f>
        <v>6652275.63</v>
      </c>
      <c r="O115" s="60" t="n">
        <f aca="false">O116</f>
        <v>0</v>
      </c>
      <c r="P115" s="60" t="n">
        <f aca="false">P116</f>
        <v>0</v>
      </c>
      <c r="Q115" s="60" t="n">
        <f aca="false">Q116</f>
        <v>0</v>
      </c>
      <c r="R115" s="60" t="n">
        <f aca="false">R116</f>
        <v>6652275.63</v>
      </c>
      <c r="S115" s="60" t="n">
        <f aca="false">S116++S184+S188</f>
        <v>0</v>
      </c>
      <c r="T115" s="60" t="n">
        <f aca="false">T116++T184+T188</f>
        <v>0</v>
      </c>
    </row>
    <row r="116" customFormat="false" ht="33.85" hidden="false" customHeight="false" outlineLevel="0" collapsed="false">
      <c r="A116" s="59" t="n">
        <v>4</v>
      </c>
      <c r="B116" s="64" t="s">
        <v>138</v>
      </c>
      <c r="C116" s="91"/>
      <c r="D116" s="59" t="n">
        <v>1991</v>
      </c>
      <c r="E116" s="59" t="s">
        <v>169</v>
      </c>
      <c r="F116" s="59" t="n">
        <v>2</v>
      </c>
      <c r="G116" s="59" t="s">
        <v>214</v>
      </c>
      <c r="H116" s="61" t="n">
        <v>374.4</v>
      </c>
      <c r="I116" s="61" t="n">
        <v>374.4</v>
      </c>
      <c r="J116" s="88" t="n">
        <v>8</v>
      </c>
      <c r="K116" s="59" t="s">
        <v>166</v>
      </c>
      <c r="L116" s="59" t="s">
        <v>34</v>
      </c>
      <c r="M116" s="59" t="s">
        <v>212</v>
      </c>
      <c r="N116" s="60" t="n">
        <v>6652275.63</v>
      </c>
      <c r="O116" s="60" t="n">
        <v>0</v>
      </c>
      <c r="P116" s="60" t="n">
        <v>0</v>
      </c>
      <c r="Q116" s="60" t="n">
        <v>0</v>
      </c>
      <c r="R116" s="60" t="n">
        <f aca="false">N116-O116-P116-Q116</f>
        <v>6652275.63</v>
      </c>
      <c r="S116" s="60" t="n">
        <f aca="false">S117++S185+S189</f>
        <v>0</v>
      </c>
      <c r="T116" s="60" t="n">
        <f aca="false">T117++T185+T189</f>
        <v>0</v>
      </c>
    </row>
    <row r="117" customFormat="false" ht="33.85" hidden="false" customHeight="false" outlineLevel="0" collapsed="false">
      <c r="A117" s="58" t="s">
        <v>111</v>
      </c>
      <c r="B117" s="58"/>
      <c r="C117" s="59" t="s">
        <v>34</v>
      </c>
      <c r="D117" s="59" t="s">
        <v>34</v>
      </c>
      <c r="E117" s="59" t="s">
        <v>34</v>
      </c>
      <c r="F117" s="59" t="s">
        <v>34</v>
      </c>
      <c r="G117" s="59" t="s">
        <v>34</v>
      </c>
      <c r="H117" s="61" t="n">
        <f aca="false">H118</f>
        <v>931.4</v>
      </c>
      <c r="I117" s="61" t="n">
        <f aca="false">I118</f>
        <v>847.4</v>
      </c>
      <c r="J117" s="88" t="n">
        <f aca="false">J118</f>
        <v>57</v>
      </c>
      <c r="K117" s="59" t="s">
        <v>34</v>
      </c>
      <c r="L117" s="59" t="s">
        <v>34</v>
      </c>
      <c r="M117" s="59" t="s">
        <v>34</v>
      </c>
      <c r="N117" s="60" t="n">
        <f aca="false">N118</f>
        <v>11298113.9</v>
      </c>
      <c r="O117" s="60" t="n">
        <f aca="false">O118</f>
        <v>0</v>
      </c>
      <c r="P117" s="60" t="n">
        <f aca="false">P118</f>
        <v>0</v>
      </c>
      <c r="Q117" s="60" t="n">
        <f aca="false">Q118</f>
        <v>0</v>
      </c>
      <c r="R117" s="60" t="n">
        <f aca="false">R118</f>
        <v>11298113.9</v>
      </c>
      <c r="S117" s="60" t="n">
        <f aca="false">S118++S186+S190</f>
        <v>0</v>
      </c>
      <c r="T117" s="60" t="n">
        <f aca="false">T118++T186+T190</f>
        <v>0</v>
      </c>
    </row>
    <row r="118" customFormat="false" ht="33.85" hidden="false" customHeight="false" outlineLevel="0" collapsed="false">
      <c r="A118" s="59" t="n">
        <v>5</v>
      </c>
      <c r="B118" s="64" t="s">
        <v>139</v>
      </c>
      <c r="C118" s="91"/>
      <c r="D118" s="59" t="n">
        <v>1972</v>
      </c>
      <c r="E118" s="59" t="s">
        <v>169</v>
      </c>
      <c r="F118" s="59" t="n">
        <v>2</v>
      </c>
      <c r="G118" s="59" t="s">
        <v>170</v>
      </c>
      <c r="H118" s="61" t="n">
        <v>931.4</v>
      </c>
      <c r="I118" s="61" t="n">
        <v>847.4</v>
      </c>
      <c r="J118" s="88" t="n">
        <v>57</v>
      </c>
      <c r="K118" s="59" t="s">
        <v>166</v>
      </c>
      <c r="L118" s="59" t="s">
        <v>34</v>
      </c>
      <c r="M118" s="59" t="s">
        <v>215</v>
      </c>
      <c r="N118" s="60" t="n">
        <v>11298113.9</v>
      </c>
      <c r="O118" s="60" t="n">
        <v>0</v>
      </c>
      <c r="P118" s="60" t="n">
        <v>0</v>
      </c>
      <c r="Q118" s="60" t="n">
        <v>0</v>
      </c>
      <c r="R118" s="60" t="n">
        <f aca="false">N118-O118-P118-Q118</f>
        <v>11298113.9</v>
      </c>
      <c r="S118" s="60" t="n">
        <f aca="false">S119++S187+S191</f>
        <v>0</v>
      </c>
      <c r="T118" s="60" t="n">
        <f aca="false">T119++T187+T191</f>
        <v>0</v>
      </c>
    </row>
    <row r="1048576" customFormat="false" ht="12.8" hidden="false" customHeight="false" outlineLevel="0" collapsed="false"/>
  </sheetData>
  <mergeCells count="38">
    <mergeCell ref="Q2:T2"/>
    <mergeCell ref="A4:A7"/>
    <mergeCell ref="B4:B7"/>
    <mergeCell ref="C4:C7"/>
    <mergeCell ref="D4:D7"/>
    <mergeCell ref="E4:E7"/>
    <mergeCell ref="F4:F7"/>
    <mergeCell ref="G4:G7"/>
    <mergeCell ref="H4:H6"/>
    <mergeCell ref="I4:I6"/>
    <mergeCell ref="J4:J6"/>
    <mergeCell ref="K4:K7"/>
    <mergeCell ref="L4:L7"/>
    <mergeCell ref="M4:M7"/>
    <mergeCell ref="N4:R4"/>
    <mergeCell ref="S4:S6"/>
    <mergeCell ref="T4:T6"/>
    <mergeCell ref="N5:N6"/>
    <mergeCell ref="O5:O6"/>
    <mergeCell ref="P5:P6"/>
    <mergeCell ref="Q5:Q6"/>
    <mergeCell ref="R5:R6"/>
    <mergeCell ref="A9:B9"/>
    <mergeCell ref="A10:B10"/>
    <mergeCell ref="A78:B78"/>
    <mergeCell ref="A82:B82"/>
    <mergeCell ref="A84:B84"/>
    <mergeCell ref="A89:B89"/>
    <mergeCell ref="A97:B97"/>
    <mergeCell ref="A98:B98"/>
    <mergeCell ref="A102:B102"/>
    <mergeCell ref="A104:B104"/>
    <mergeCell ref="A106:B106"/>
    <mergeCell ref="A108:B108"/>
    <mergeCell ref="A110:B110"/>
    <mergeCell ref="A111:B111"/>
    <mergeCell ref="A115:B115"/>
    <mergeCell ref="A117:B117"/>
  </mergeCells>
  <conditionalFormatting sqref="B4:B9">
    <cfRule type="duplicateValues" priority="2" aboveAverage="0" equalAverage="0" bottom="0" percent="0" rank="0" text="" dxfId="0"/>
    <cfRule type="duplicateValues" priority="3" aboveAverage="0" equalAverage="0" bottom="0" percent="0" rank="0" text="" dxfId="1"/>
  </conditionalFormatting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2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0"/>
  <sheetViews>
    <sheetView showFormulas="false" showGridLines="true" showRowColHeaders="true" showZeros="true" rightToLeft="false" tabSelected="false" showOutlineSymbols="true" defaultGridColor="true" view="pageBreakPreview" topLeftCell="A1" colorId="64" zoomScale="44" zoomScaleNormal="100" zoomScalePageLayoutView="44" workbookViewId="0">
      <selection pane="topLeft" activeCell="B1" activeCellId="0" sqref="B1"/>
    </sheetView>
  </sheetViews>
  <sheetFormatPr defaultColWidth="8.71484375" defaultRowHeight="15" customHeight="false" zeroHeight="false" outlineLevelRow="0" outlineLevelCol="0"/>
  <cols>
    <col collapsed="false" customWidth="true" hidden="false" outlineLevel="0" max="1" min="1" style="1" width="53.57"/>
    <col collapsed="false" customWidth="true" hidden="false" outlineLevel="0" max="2" min="2" style="1" width="42"/>
    <col collapsed="false" customWidth="false" hidden="true" outlineLevel="0" max="7" min="3" style="1" width="8.71"/>
  </cols>
  <sheetData>
    <row r="1" customFormat="false" ht="23.85" hidden="false" customHeight="true" outlineLevel="0" collapsed="false">
      <c r="A1" s="96"/>
      <c r="B1" s="97" t="s">
        <v>225</v>
      </c>
    </row>
    <row r="2" customFormat="false" ht="86.25" hidden="false" customHeight="true" outlineLevel="0" collapsed="false">
      <c r="A2" s="96" t="s">
        <v>226</v>
      </c>
      <c r="B2" s="96"/>
    </row>
    <row r="3" customFormat="false" ht="32.8" hidden="false" customHeight="false" outlineLevel="0" collapsed="false">
      <c r="A3" s="98" t="s">
        <v>227</v>
      </c>
      <c r="B3" s="98" t="s">
        <v>228</v>
      </c>
    </row>
    <row r="4" customFormat="false" ht="17.35" hidden="false" customHeight="false" outlineLevel="0" collapsed="false">
      <c r="A4" s="99" t="s">
        <v>229</v>
      </c>
      <c r="B4" s="100" t="n">
        <v>55686072.85</v>
      </c>
    </row>
    <row r="5" customFormat="false" ht="48.5" hidden="false" customHeight="false" outlineLevel="0" collapsed="false">
      <c r="A5" s="101" t="s">
        <v>230</v>
      </c>
      <c r="B5" s="102" t="n">
        <v>0</v>
      </c>
    </row>
    <row r="6" customFormat="false" ht="17.35" hidden="false" customHeight="false" outlineLevel="0" collapsed="false">
      <c r="A6" s="101" t="s">
        <v>231</v>
      </c>
      <c r="B6" s="102" t="n">
        <v>0</v>
      </c>
    </row>
    <row r="7" customFormat="false" ht="17.35" hidden="false" customHeight="false" outlineLevel="0" collapsed="false">
      <c r="A7" s="101" t="s">
        <v>232</v>
      </c>
      <c r="B7" s="102" t="n">
        <v>0</v>
      </c>
    </row>
    <row r="8" customFormat="false" ht="17.35" hidden="false" customHeight="false" outlineLevel="0" collapsed="false">
      <c r="A8" s="101" t="s">
        <v>233</v>
      </c>
      <c r="B8" s="103" t="n">
        <f aca="false">B4-B5-B6-B7</f>
        <v>55686072.85</v>
      </c>
    </row>
    <row r="9" customFormat="false" ht="32.8" hidden="false" customHeight="false" outlineLevel="0" collapsed="false">
      <c r="A9" s="98" t="s">
        <v>227</v>
      </c>
      <c r="B9" s="98" t="s">
        <v>234</v>
      </c>
    </row>
    <row r="10" customFormat="false" ht="17.35" hidden="false" customHeight="false" outlineLevel="0" collapsed="false">
      <c r="A10" s="99" t="s">
        <v>229</v>
      </c>
      <c r="B10" s="103" t="n">
        <v>71640197.69</v>
      </c>
    </row>
    <row r="11" customFormat="false" ht="48.5" hidden="false" customHeight="false" outlineLevel="0" collapsed="false">
      <c r="A11" s="101" t="s">
        <v>230</v>
      </c>
      <c r="B11" s="102" t="n">
        <v>0</v>
      </c>
    </row>
    <row r="12" customFormat="false" ht="17.35" hidden="false" customHeight="false" outlineLevel="0" collapsed="false">
      <c r="A12" s="101" t="s">
        <v>231</v>
      </c>
      <c r="B12" s="102" t="n">
        <v>0</v>
      </c>
    </row>
    <row r="13" customFormat="false" ht="17.35" hidden="false" customHeight="false" outlineLevel="0" collapsed="false">
      <c r="A13" s="101" t="s">
        <v>232</v>
      </c>
      <c r="B13" s="102" t="n">
        <v>0</v>
      </c>
    </row>
    <row r="14" customFormat="false" ht="17.35" hidden="false" customHeight="false" outlineLevel="0" collapsed="false">
      <c r="A14" s="101" t="s">
        <v>233</v>
      </c>
      <c r="B14" s="103" t="n">
        <f aca="false">B10-B11-B12-B13</f>
        <v>71640197.69</v>
      </c>
    </row>
    <row r="15" customFormat="false" ht="32.8" hidden="false" customHeight="false" outlineLevel="0" collapsed="false">
      <c r="A15" s="98" t="s">
        <v>227</v>
      </c>
      <c r="B15" s="98" t="s">
        <v>235</v>
      </c>
    </row>
    <row r="16" customFormat="false" ht="17.35" hidden="false" customHeight="false" outlineLevel="0" collapsed="false">
      <c r="A16" s="99" t="s">
        <v>229</v>
      </c>
      <c r="B16" s="103" t="n">
        <v>75388068.75</v>
      </c>
    </row>
    <row r="17" customFormat="false" ht="48.5" hidden="false" customHeight="false" outlineLevel="0" collapsed="false">
      <c r="A17" s="101" t="s">
        <v>230</v>
      </c>
      <c r="B17" s="102" t="n">
        <v>0</v>
      </c>
    </row>
    <row r="18" customFormat="false" ht="17.35" hidden="false" customHeight="false" outlineLevel="0" collapsed="false">
      <c r="A18" s="101" t="s">
        <v>231</v>
      </c>
      <c r="B18" s="102" t="n">
        <v>0</v>
      </c>
    </row>
    <row r="19" customFormat="false" ht="17.35" hidden="false" customHeight="false" outlineLevel="0" collapsed="false">
      <c r="A19" s="101" t="s">
        <v>232</v>
      </c>
      <c r="B19" s="102" t="n">
        <v>0</v>
      </c>
    </row>
    <row r="20" customFormat="false" ht="17.35" hidden="false" customHeight="false" outlineLevel="0" collapsed="false">
      <c r="A20" s="101" t="s">
        <v>233</v>
      </c>
      <c r="B20" s="103" t="n">
        <f aca="false">B16-B17-B18-B19</f>
        <v>75388068.75</v>
      </c>
    </row>
  </sheetData>
  <mergeCells count="1">
    <mergeCell ref="A2:B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44" zoomScaleNormal="100" zoomScalePageLayoutView="44" workbookViewId="0">
      <selection pane="topLeft" activeCell="A1" activeCellId="0" sqref="A1"/>
    </sheetView>
  </sheetViews>
  <sheetFormatPr defaultColWidth="11.53515625" defaultRowHeight="12.8" customHeight="fals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44" zoomScaleNormal="100" zoomScalePageLayoutView="44" workbookViewId="0">
      <selection pane="topLeft" activeCell="A1" activeCellId="0" sqref="A1"/>
    </sheetView>
  </sheetViews>
  <sheetFormatPr defaultColWidth="11.53515625" defaultRowHeight="12.8" customHeight="fals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44" zoomScaleNormal="100" zoomScalePageLayoutView="44" workbookViewId="0">
      <selection pane="topLeft" activeCell="A1" activeCellId="0" sqref="A1"/>
    </sheetView>
  </sheetViews>
  <sheetFormatPr defaultColWidth="11.53515625" defaultRowHeight="12.8" customHeight="fals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2771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2025-03-14T13:09:28Z</dcterms:created>
  <dc:creator>Татьяна Николаевна Базжина</dc:creator>
  <dc:description/>
  <dc:language>ru-RU</dc:language>
  <cp:lastModifiedBy/>
  <cp:lastPrinted>2026-01-20T14:37:52Z</cp:lastPrinted>
  <dcterms:modified xsi:type="dcterms:W3CDTF">2026-01-23T10:01:12Z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